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gerhanagriff/Dropbox/AET/Data Analysis/2020/"/>
    </mc:Choice>
  </mc:AlternateContent>
  <xr:revisionPtr revIDLastSave="0" documentId="13_ncr:1_{F309668E-C82E-9141-A9B0-0D55CC3C0828}" xr6:coauthVersionLast="47" xr6:coauthVersionMax="47" xr10:uidLastSave="{00000000-0000-0000-0000-000000000000}"/>
  <bookViews>
    <workbookView xWindow="6460" yWindow="1580" windowWidth="37600" windowHeight="24960" xr2:uid="{C563676B-6064-4945-A8CF-6212E2C9319C}"/>
  </bookViews>
  <sheets>
    <sheet name="Comm" sheetId="1" r:id="rId1"/>
    <sheet name="Week u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C12" i="2"/>
  <c r="C8" i="2"/>
  <c r="C4" i="2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B7" i="1"/>
  <c r="B6" i="1"/>
  <c r="B8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B5" i="1"/>
</calcChain>
</file>

<file path=xl/sharedStrings.xml><?xml version="1.0" encoding="utf-8"?>
<sst xmlns="http://schemas.openxmlformats.org/spreadsheetml/2006/main" count="96" uniqueCount="82">
  <si>
    <t>State</t>
  </si>
  <si>
    <t># Students</t>
  </si>
  <si>
    <t># Programs</t>
  </si>
  <si>
    <t>Supervised Agricultural Experiences (SAE)</t>
  </si>
  <si>
    <t>Experiential Learning (Journal)</t>
  </si>
  <si>
    <t>Financial Experience Value (Finances)</t>
  </si>
  <si>
    <t># SAE</t>
  </si>
  <si>
    <t>Projects</t>
  </si>
  <si>
    <t># per</t>
  </si>
  <si>
    <t>Student</t>
  </si>
  <si>
    <t>Program</t>
  </si>
  <si>
    <t>#</t>
  </si>
  <si>
    <t>Entries</t>
  </si>
  <si>
    <t>Skills</t>
  </si>
  <si>
    <t>Skills per</t>
  </si>
  <si>
    <t>Community</t>
  </si>
  <si>
    <t>Service Hours</t>
  </si>
  <si>
    <t>Hours</t>
  </si>
  <si>
    <t>Hours per</t>
  </si>
  <si>
    <t># Entries</t>
  </si>
  <si>
    <t>$ Amount</t>
  </si>
  <si>
    <t>$ per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</si>
  <si>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</si>
  <si>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</si>
  <si>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</si>
  <si>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</si>
  <si>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</si>
  <si>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</si>
  <si>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</si>
  <si>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</si>
  <si>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</si>
  <si>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</si>
  <si>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</si>
  <si>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</si>
  <si>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</si>
  <si>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</si>
  <si>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</si>
  <si>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</si>
  <si>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</si>
  <si>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</si>
  <si>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</si>
  <si>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</si>
  <si>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</si>
  <si>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</si>
  <si>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</si>
  <si>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</si>
  <si>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</si>
  <si>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</si>
  <si>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</si>
  <si>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</si>
  <si>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</si>
  <si>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</si>
  <si>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</si>
  <si>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</si>
  <si>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</si>
  <si>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</si>
  <si>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</si>
  <si>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South Carolina</t>
  </si>
  <si>
    <t>South Dakota</t>
  </si>
  <si>
    <t>Tennessee</t>
  </si>
  <si>
    <t>Texas</t>
  </si>
  <si>
    <t>Utah</t>
  </si>
  <si>
    <t>Virginia</t>
  </si>
  <si>
    <t>Washington</t>
  </si>
  <si>
    <t>West Virginia</t>
  </si>
  <si>
    <t>Wisconsin</t>
  </si>
  <si>
    <t>Wyoming</t>
  </si>
  <si>
    <t>       </t>
  </si>
  <si>
    <t>Max Value</t>
  </si>
  <si>
    <t>Min Value</t>
  </si>
  <si>
    <t>Total</t>
  </si>
  <si>
    <t>Average</t>
  </si>
  <si>
    <t>Count (selected)</t>
  </si>
  <si>
    <t>change</t>
  </si>
  <si>
    <t>Covid hit</t>
  </si>
  <si>
    <t>New school year 20-21</t>
  </si>
  <si>
    <t>New 2021 year</t>
  </si>
  <si>
    <t>Pre Covid Jan. 2020</t>
  </si>
  <si>
    <t>May 15 2019 (pre)</t>
  </si>
  <si>
    <t>May 15 2021</t>
  </si>
  <si>
    <t>Weekly records</t>
  </si>
  <si>
    <t>End Spring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</si>
</sst>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7" formatCode="_(* #,##0_);_(* \(#,##0\);_(* &quot;-&quot;??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000000"/>
      <name val="Times"/>
      <family val="1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5" fillId="0" borderId="0" xfId="2"/>
    <xf numFmtId="0" fontId="4" fillId="0" borderId="0" xfId="0" applyFont="1"/>
    <xf numFmtId="3" fontId="4" fillId="0" borderId="0" xfId="0" applyNumberFormat="1" applyFont="1"/>
    <xf numFmtId="0" fontId="0" fillId="0" borderId="0" xfId="0"/>
    <xf numFmtId="164" fontId="0" fillId="0" borderId="0" xfId="1" applyNumberFormat="1" applyFont="1"/>
    <xf numFmtId="164" fontId="5" fillId="0" borderId="0" xfId="1" applyNumberFormat="1" applyFont="1"/>
    <xf numFmtId="164" fontId="4" fillId="0" borderId="0" xfId="1" applyNumberFormat="1" applyFont="1"/>
    <xf numFmtId="0" fontId="4" fillId="2" borderId="0" xfId="0" applyFont="1" applyFill="1"/>
    <xf numFmtId="3" fontId="4" fillId="2" borderId="0" xfId="0" applyNumberFormat="1" applyFont="1" applyFill="1"/>
    <xf numFmtId="0" fontId="4" fillId="2" borderId="1" xfId="0" applyFont="1" applyFill="1" applyBorder="1"/>
    <xf numFmtId="3" fontId="4" fillId="2" borderId="1" xfId="0" applyNumberFormat="1" applyFont="1" applyFill="1" applyBorder="1"/>
    <xf numFmtId="164" fontId="4" fillId="2" borderId="1" xfId="1" applyNumberFormat="1" applyFont="1" applyFill="1" applyBorder="1"/>
    <xf numFmtId="44" fontId="4" fillId="2" borderId="1" xfId="1" applyFont="1" applyFill="1" applyBorder="1"/>
    <xf numFmtId="0" fontId="2" fillId="0" borderId="0" xfId="0" applyFont="1"/>
    <xf numFmtId="0" fontId="5" fillId="0" borderId="0" xfId="2"/>
    <xf numFmtId="164" fontId="5" fillId="0" borderId="0" xfId="1" applyNumberFormat="1" applyFont="1"/>
    <xf numFmtId="0" fontId="0" fillId="0" borderId="0" xfId="0"/>
    <xf numFmtId="0" fontId="6" fillId="0" borderId="0" xfId="0" applyFont="1"/>
    <xf numFmtId="0" fontId="7" fillId="0" borderId="0" xfId="0" applyFont="1"/>
    <xf numFmtId="17" fontId="7" fillId="0" borderId="0" xfId="0" applyNumberFormat="1" applyFont="1"/>
    <xf numFmtId="167" fontId="7" fillId="0" borderId="0" xfId="3" applyNumberFormat="1" applyFont="1"/>
    <xf numFmtId="17" fontId="7" fillId="2" borderId="1" xfId="0" applyNumberFormat="1" applyFont="1" applyFill="1" applyBorder="1"/>
    <xf numFmtId="167" fontId="7" fillId="2" borderId="1" xfId="3" applyNumberFormat="1" applyFont="1" applyFill="1" applyBorder="1"/>
    <xf numFmtId="17" fontId="7" fillId="2" borderId="0" xfId="0" applyNumberFormat="1" applyFont="1" applyFill="1" applyBorder="1"/>
    <xf numFmtId="167" fontId="7" fillId="2" borderId="0" xfId="3" applyNumberFormat="1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/>
    </xf>
    <xf numFmtId="9" fontId="9" fillId="2" borderId="1" xfId="4" applyFont="1" applyFill="1" applyBorder="1" applyAlignment="1">
      <alignment horizontal="center"/>
    </xf>
    <xf numFmtId="9" fontId="9" fillId="0" borderId="0" xfId="4" applyFont="1" applyAlignment="1">
      <alignment horizontal="center"/>
    </xf>
    <xf numFmtId="9" fontId="9" fillId="2" borderId="0" xfId="4" applyFont="1" applyFill="1" applyBorder="1" applyAlignment="1">
      <alignment horizontal="center"/>
    </xf>
  </cellXfs>
  <cellStyles count="5">
    <cellStyle name="Comma" xfId="3" builtinId="3"/>
    <cellStyle name="Currency" xfId="1" builtinId="4"/>
    <cellStyle name="Hyperlink" xfId="2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__doPostBack('ctl00$ContentPlaceHolder1$rg$ctl00$ctl02$ctl01$ctl02','')" TargetMode="External"/><Relationship Id="rId13" Type="http://schemas.openxmlformats.org/officeDocument/2006/relationships/hyperlink" Target="javascript:__doPostBack('ctl00$ContentPlaceHolder1$rg$ctl00$ctl02$ctl01$ctl04','')" TargetMode="External"/><Relationship Id="rId18" Type="http://schemas.openxmlformats.org/officeDocument/2006/relationships/hyperlink" Target="javascript:__doPostBack('ctl00$ContentPlaceHolder1$rg$ctl00$ctl02$ctl01$ctl07','')" TargetMode="External"/><Relationship Id="rId26" Type="http://schemas.openxmlformats.org/officeDocument/2006/relationships/hyperlink" Target="javascript:__doPostBack('ctl00$ContentPlaceHolder1$rg$ctl00$ctl02$ctl01$ctl12','')" TargetMode="External"/><Relationship Id="rId3" Type="http://schemas.openxmlformats.org/officeDocument/2006/relationships/hyperlink" Target="javascript:__doPostBack('ctl00$ContentPlaceHolder1$rg$ctl00$ctl02$ctl00$ctl02','')" TargetMode="External"/><Relationship Id="rId21" Type="http://schemas.openxmlformats.org/officeDocument/2006/relationships/hyperlink" Target="javascript:__doPostBack('ctl00$ContentPlaceHolder1$rg$ctl00$ctl02$ctl01$ctl09','')" TargetMode="External"/><Relationship Id="rId7" Type="http://schemas.openxmlformats.org/officeDocument/2006/relationships/hyperlink" Target="javascript:__doPostBack('ctl00$ContentPlaceHolder1$rg$ctl00$ctl02$ctl01$ctl01','')" TargetMode="External"/><Relationship Id="rId12" Type="http://schemas.openxmlformats.org/officeDocument/2006/relationships/hyperlink" Target="javascript:__doPostBack('ctl00$ContentPlaceHolder1$rg$ctl00$ctl02$ctl01$ctl04','')" TargetMode="External"/><Relationship Id="rId17" Type="http://schemas.openxmlformats.org/officeDocument/2006/relationships/hyperlink" Target="javascript:__doPostBack('ctl00$ContentPlaceHolder1$rg$ctl00$ctl02$ctl01$ctl06','')" TargetMode="External"/><Relationship Id="rId25" Type="http://schemas.openxmlformats.org/officeDocument/2006/relationships/hyperlink" Target="javascript:__doPostBack('ctl00$ContentPlaceHolder1$rg$ctl00$ctl02$ctl01$ctl11','')" TargetMode="External"/><Relationship Id="rId2" Type="http://schemas.openxmlformats.org/officeDocument/2006/relationships/hyperlink" Target="javascript:__doPostBack('ctl00$ContentPlaceHolder1$rg$ctl00$ctl02$ctl00$ctl01','')" TargetMode="External"/><Relationship Id="rId16" Type="http://schemas.openxmlformats.org/officeDocument/2006/relationships/hyperlink" Target="javascript:__doPostBack('ctl00$ContentPlaceHolder1$rg$ctl00$ctl02$ctl01$ctl06','')" TargetMode="External"/><Relationship Id="rId20" Type="http://schemas.openxmlformats.org/officeDocument/2006/relationships/hyperlink" Target="javascript:__doPostBack('ctl00$ContentPlaceHolder1$rg$ctl00$ctl02$ctl01$ctl08','')" TargetMode="External"/><Relationship Id="rId29" Type="http://schemas.openxmlformats.org/officeDocument/2006/relationships/hyperlink" Target="javascript:__doPostBack('ctl00$ContentPlaceHolder1$rg$ctl00$ctl02$ctl01$ctl14','')" TargetMode="External"/><Relationship Id="rId1" Type="http://schemas.openxmlformats.org/officeDocument/2006/relationships/hyperlink" Target="javascript:__doPostBack('ctl00$ContentPlaceHolder1$rg$ctl00$ctl02$ctl00$ctl00','')" TargetMode="External"/><Relationship Id="rId6" Type="http://schemas.openxmlformats.org/officeDocument/2006/relationships/hyperlink" Target="javascript:__doPostBack('ctl00$ContentPlaceHolder1$rg$ctl00$ctl02$ctl01$ctl01','')" TargetMode="External"/><Relationship Id="rId11" Type="http://schemas.openxmlformats.org/officeDocument/2006/relationships/hyperlink" Target="javascript:__doPostBack('ctl00$ContentPlaceHolder1$rg$ctl00$ctl02$ctl01$ctl03','')" TargetMode="External"/><Relationship Id="rId24" Type="http://schemas.openxmlformats.org/officeDocument/2006/relationships/hyperlink" Target="javascript:__doPostBack('ctl00$ContentPlaceHolder1$rg$ctl00$ctl02$ctl01$ctl10','')" TargetMode="External"/><Relationship Id="rId5" Type="http://schemas.openxmlformats.org/officeDocument/2006/relationships/hyperlink" Target="javascript:__doPostBack('ctl00$ContentPlaceHolder1$rg$ctl00$ctl02$ctl01$ctl00','')" TargetMode="External"/><Relationship Id="rId15" Type="http://schemas.openxmlformats.org/officeDocument/2006/relationships/hyperlink" Target="javascript:__doPostBack('ctl00$ContentPlaceHolder1$rg$ctl00$ctl02$ctl01$ctl05','')" TargetMode="External"/><Relationship Id="rId23" Type="http://schemas.openxmlformats.org/officeDocument/2006/relationships/hyperlink" Target="javascript:__doPostBack('ctl00$ContentPlaceHolder1$rg$ctl00$ctl02$ctl01$ctl10','')" TargetMode="External"/><Relationship Id="rId28" Type="http://schemas.openxmlformats.org/officeDocument/2006/relationships/hyperlink" Target="javascript:__doPostBack('ctl00$ContentPlaceHolder1$rg$ctl00$ctl02$ctl01$ctl13','')" TargetMode="External"/><Relationship Id="rId10" Type="http://schemas.openxmlformats.org/officeDocument/2006/relationships/hyperlink" Target="javascript:__doPostBack('ctl00$ContentPlaceHolder1$rg$ctl00$ctl02$ctl01$ctl03','')" TargetMode="External"/><Relationship Id="rId19" Type="http://schemas.openxmlformats.org/officeDocument/2006/relationships/hyperlink" Target="javascript:__doPostBack('ctl00$ContentPlaceHolder1$rg$ctl00$ctl02$ctl01$ctl07','')" TargetMode="External"/><Relationship Id="rId4" Type="http://schemas.openxmlformats.org/officeDocument/2006/relationships/hyperlink" Target="javascript:__doPostBack('ctl00$ContentPlaceHolder1$rg$ctl00$ctl02$ctl01$ctl00','')" TargetMode="External"/><Relationship Id="rId9" Type="http://schemas.openxmlformats.org/officeDocument/2006/relationships/hyperlink" Target="javascript:__doPostBack('ctl00$ContentPlaceHolder1$rg$ctl00$ctl02$ctl01$ctl02','')" TargetMode="External"/><Relationship Id="rId14" Type="http://schemas.openxmlformats.org/officeDocument/2006/relationships/hyperlink" Target="javascript:__doPostBack('ctl00$ContentPlaceHolder1$rg$ctl00$ctl02$ctl01$ctl05','')" TargetMode="External"/><Relationship Id="rId22" Type="http://schemas.openxmlformats.org/officeDocument/2006/relationships/hyperlink" Target="javascript:__doPostBack('ctl00$ContentPlaceHolder1$rg$ctl00$ctl02$ctl01$ctl09','')" TargetMode="External"/><Relationship Id="rId27" Type="http://schemas.openxmlformats.org/officeDocument/2006/relationships/hyperlink" Target="javascript:__doPostBack('ctl00$ContentPlaceHolder1$rg$ctl00$ctl02$ctl01$ctl13','')" TargetMode="External"/><Relationship Id="rId30" Type="http://schemas.openxmlformats.org/officeDocument/2006/relationships/hyperlink" Target="javascript:__doPostBack('ctl00$ContentPlaceHolder1$rg$ctl00$ctl02$ctl01$ctl14','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BCD9B-3E20-FD4F-A97B-726B96EEDDFF}">
  <dimension ref="A1:T55"/>
  <sheetViews>
    <sheetView tabSelected="1" workbookViewId="0">
      <selection activeCell="Q33" sqref="Q33"/>
    </sheetView>
  </sheetViews>
  <sheetFormatPr baseColWidth="10" defaultRowHeight="16" x14ac:dyDescent="0.2"/>
  <cols>
    <col min="1" max="1" width="11.5" customWidth="1"/>
    <col min="16" max="16" width="13.1640625" style="6" bestFit="1" customWidth="1"/>
    <col min="17" max="17" width="9" style="6" bestFit="1" customWidth="1"/>
    <col min="18" max="18" width="10.33203125" style="6" bestFit="1" customWidth="1"/>
  </cols>
  <sheetData>
    <row r="1" spans="1:20" x14ac:dyDescent="0.2">
      <c r="D1" s="1" t="s">
        <v>3</v>
      </c>
      <c r="E1" s="1" t="s">
        <v>4</v>
      </c>
      <c r="F1" s="1" t="s">
        <v>5</v>
      </c>
      <c r="S1" s="18"/>
      <c r="T1" s="15"/>
    </row>
    <row r="2" spans="1:20" x14ac:dyDescent="0.2">
      <c r="D2" s="2" t="s">
        <v>6</v>
      </c>
      <c r="E2" s="2" t="s">
        <v>8</v>
      </c>
      <c r="F2" s="2" t="s">
        <v>8</v>
      </c>
      <c r="G2" s="2" t="s">
        <v>11</v>
      </c>
      <c r="H2" s="2" t="s">
        <v>11</v>
      </c>
      <c r="I2" s="2" t="s">
        <v>14</v>
      </c>
      <c r="J2" s="2" t="s">
        <v>14</v>
      </c>
      <c r="K2" s="2" t="s">
        <v>15</v>
      </c>
      <c r="L2" s="2" t="s">
        <v>17</v>
      </c>
      <c r="M2" s="2" t="s">
        <v>18</v>
      </c>
      <c r="N2" s="2" t="s">
        <v>18</v>
      </c>
      <c r="O2" s="16" t="s">
        <v>19</v>
      </c>
      <c r="P2" s="17" t="s">
        <v>20</v>
      </c>
      <c r="Q2" s="7" t="s">
        <v>21</v>
      </c>
      <c r="R2" s="7" t="s">
        <v>21</v>
      </c>
      <c r="S2" s="18"/>
      <c r="T2" s="15"/>
    </row>
    <row r="3" spans="1:20" x14ac:dyDescent="0.2">
      <c r="A3" s="2" t="s">
        <v>0</v>
      </c>
      <c r="B3" s="2" t="s">
        <v>1</v>
      </c>
      <c r="C3" s="2" t="s">
        <v>2</v>
      </c>
      <c r="D3" s="2" t="s">
        <v>7</v>
      </c>
      <c r="E3" s="2" t="s">
        <v>9</v>
      </c>
      <c r="F3" s="2" t="s">
        <v>10</v>
      </c>
      <c r="G3" s="2" t="s">
        <v>12</v>
      </c>
      <c r="H3" s="2" t="s">
        <v>13</v>
      </c>
      <c r="I3" s="2" t="s">
        <v>9</v>
      </c>
      <c r="J3" s="2" t="s">
        <v>10</v>
      </c>
      <c r="K3" s="2" t="s">
        <v>16</v>
      </c>
      <c r="L3" s="2"/>
      <c r="M3" s="2" t="s">
        <v>9</v>
      </c>
      <c r="N3" s="2" t="s">
        <v>10</v>
      </c>
      <c r="O3" s="16"/>
      <c r="P3" s="17"/>
      <c r="Q3" s="7" t="s">
        <v>9</v>
      </c>
      <c r="R3" s="7" t="s">
        <v>10</v>
      </c>
      <c r="S3" s="18"/>
      <c r="T3" s="15"/>
    </row>
    <row r="4" spans="1:20" x14ac:dyDescent="0.2">
      <c r="A4" s="11" t="s">
        <v>70</v>
      </c>
      <c r="B4" s="12">
        <v>430543</v>
      </c>
      <c r="C4" s="12">
        <v>6351</v>
      </c>
      <c r="D4" s="12">
        <v>352382</v>
      </c>
      <c r="E4" s="11">
        <v>0.82</v>
      </c>
      <c r="F4" s="11">
        <v>55.5</v>
      </c>
      <c r="G4" s="12">
        <v>5042180</v>
      </c>
      <c r="H4" s="12">
        <v>5517949</v>
      </c>
      <c r="I4" s="11">
        <v>12.8</v>
      </c>
      <c r="J4" s="11">
        <v>869</v>
      </c>
      <c r="K4" s="12">
        <v>1149372</v>
      </c>
      <c r="L4" s="12">
        <v>25305689</v>
      </c>
      <c r="M4" s="11">
        <v>58.8</v>
      </c>
      <c r="N4" s="12">
        <v>3985</v>
      </c>
      <c r="O4" s="12">
        <v>1845115</v>
      </c>
      <c r="P4" s="13">
        <v>681760287</v>
      </c>
      <c r="Q4" s="13">
        <v>1583</v>
      </c>
      <c r="R4" s="13">
        <v>107347</v>
      </c>
      <c r="S4" s="18"/>
      <c r="T4" s="15"/>
    </row>
    <row r="5" spans="1:20" x14ac:dyDescent="0.2">
      <c r="A5" s="11" t="s">
        <v>71</v>
      </c>
      <c r="B5" s="12">
        <f t="shared" ref="B5:R5" si="0">AVERAGE(B9:B53)</f>
        <v>9565.5111111111109</v>
      </c>
      <c r="C5" s="12">
        <f t="shared" si="0"/>
        <v>140.97777777777779</v>
      </c>
      <c r="D5" s="12">
        <f t="shared" si="0"/>
        <v>7829.9555555555553</v>
      </c>
      <c r="E5" s="12">
        <f t="shared" si="0"/>
        <v>0.82533333333333336</v>
      </c>
      <c r="F5" s="12">
        <f t="shared" si="0"/>
        <v>52.755555555555567</v>
      </c>
      <c r="G5" s="12">
        <f t="shared" si="0"/>
        <v>112033.28888888888</v>
      </c>
      <c r="H5" s="12">
        <f t="shared" si="0"/>
        <v>122582.35555555555</v>
      </c>
      <c r="I5" s="12">
        <f t="shared" si="0"/>
        <v>13.313333333333336</v>
      </c>
      <c r="J5" s="12">
        <f t="shared" si="0"/>
        <v>877.26666666666665</v>
      </c>
      <c r="K5" s="12">
        <f t="shared" si="0"/>
        <v>26120.863636363636</v>
      </c>
      <c r="L5" s="12">
        <f t="shared" si="0"/>
        <v>562311.53333333333</v>
      </c>
      <c r="M5" s="12">
        <f t="shared" si="0"/>
        <v>57.846666666666678</v>
      </c>
      <c r="N5" s="12">
        <f t="shared" si="0"/>
        <v>3548.9333333333334</v>
      </c>
      <c r="O5" s="12">
        <f t="shared" si="0"/>
        <v>41002.400000000001</v>
      </c>
      <c r="P5" s="13">
        <f t="shared" si="0"/>
        <v>15150218.822222222</v>
      </c>
      <c r="Q5" s="13">
        <f t="shared" si="0"/>
        <v>1409.8888888888889</v>
      </c>
      <c r="R5" s="13">
        <f t="shared" si="0"/>
        <v>75450.733333333337</v>
      </c>
      <c r="S5" s="18"/>
      <c r="T5" s="15"/>
    </row>
    <row r="6" spans="1:20" x14ac:dyDescent="0.2">
      <c r="A6" s="11" t="s">
        <v>69</v>
      </c>
      <c r="B6" s="12">
        <f t="shared" ref="B6:R6" si="1">MIN(B9:B53)</f>
        <v>170</v>
      </c>
      <c r="C6" s="12">
        <f t="shared" si="1"/>
        <v>8</v>
      </c>
      <c r="D6" s="12">
        <f t="shared" si="1"/>
        <v>66</v>
      </c>
      <c r="E6" s="12">
        <f t="shared" si="1"/>
        <v>0.22</v>
      </c>
      <c r="F6" s="12">
        <f t="shared" si="1"/>
        <v>2.9</v>
      </c>
      <c r="G6" s="12">
        <f t="shared" si="1"/>
        <v>532</v>
      </c>
      <c r="H6" s="12">
        <f t="shared" si="1"/>
        <v>1537</v>
      </c>
      <c r="I6" s="12">
        <f t="shared" si="1"/>
        <v>3.8</v>
      </c>
      <c r="J6" s="12">
        <f t="shared" si="1"/>
        <v>79</v>
      </c>
      <c r="K6" s="12">
        <f t="shared" si="1"/>
        <v>157</v>
      </c>
      <c r="L6" s="12">
        <f t="shared" si="1"/>
        <v>1322</v>
      </c>
      <c r="M6" s="12">
        <f t="shared" si="1"/>
        <v>6.2</v>
      </c>
      <c r="N6" s="12">
        <f t="shared" si="1"/>
        <v>102</v>
      </c>
      <c r="O6" s="12">
        <f t="shared" si="1"/>
        <v>26</v>
      </c>
      <c r="P6" s="14">
        <f t="shared" si="1"/>
        <v>2498</v>
      </c>
      <c r="Q6" s="14">
        <f t="shared" si="1"/>
        <v>11</v>
      </c>
      <c r="R6" s="14">
        <f t="shared" si="1"/>
        <v>109</v>
      </c>
      <c r="S6" s="18"/>
      <c r="T6" s="15"/>
    </row>
    <row r="7" spans="1:20" x14ac:dyDescent="0.2">
      <c r="A7" s="11" t="s">
        <v>68</v>
      </c>
      <c r="B7" s="12">
        <f>MAX(B9:B53)</f>
        <v>74912</v>
      </c>
      <c r="C7" s="12">
        <f t="shared" ref="C7:R7" si="2">MAX(C9:C53)</f>
        <v>965</v>
      </c>
      <c r="D7" s="12">
        <f t="shared" si="2"/>
        <v>57648</v>
      </c>
      <c r="E7" s="12">
        <f t="shared" si="2"/>
        <v>1.79</v>
      </c>
      <c r="F7" s="12">
        <f t="shared" si="2"/>
        <v>279.3</v>
      </c>
      <c r="G7" s="12">
        <f t="shared" si="2"/>
        <v>903043</v>
      </c>
      <c r="H7" s="12">
        <f t="shared" si="2"/>
        <v>1025499</v>
      </c>
      <c r="I7" s="12">
        <f t="shared" si="2"/>
        <v>56.4</v>
      </c>
      <c r="J7" s="12">
        <f t="shared" si="2"/>
        <v>8812</v>
      </c>
      <c r="K7" s="12">
        <f t="shared" si="2"/>
        <v>195918</v>
      </c>
      <c r="L7" s="12">
        <f t="shared" si="2"/>
        <v>4718831</v>
      </c>
      <c r="M7" s="12">
        <f t="shared" si="2"/>
        <v>140.19999999999999</v>
      </c>
      <c r="N7" s="12">
        <f t="shared" si="2"/>
        <v>18960</v>
      </c>
      <c r="O7" s="12">
        <f t="shared" si="2"/>
        <v>407632</v>
      </c>
      <c r="P7" s="14">
        <f t="shared" si="2"/>
        <v>156081745</v>
      </c>
      <c r="Q7" s="14">
        <f t="shared" si="2"/>
        <v>4363</v>
      </c>
      <c r="R7" s="14">
        <f t="shared" si="2"/>
        <v>205437</v>
      </c>
      <c r="S7" s="18"/>
      <c r="T7" s="15"/>
    </row>
    <row r="8" spans="1:20" x14ac:dyDescent="0.2">
      <c r="A8" s="9" t="s">
        <v>72</v>
      </c>
      <c r="B8" s="10">
        <f>COUNT(B9:B53)</f>
        <v>45</v>
      </c>
      <c r="C8" s="4"/>
      <c r="D8" s="4"/>
      <c r="E8" s="3"/>
      <c r="F8" s="3"/>
      <c r="G8" s="4"/>
      <c r="H8" s="4"/>
      <c r="I8" s="3"/>
      <c r="J8" s="3"/>
      <c r="K8" s="4"/>
      <c r="L8" s="4"/>
      <c r="M8" s="3"/>
      <c r="N8" s="4"/>
      <c r="O8" s="4"/>
      <c r="P8" s="8"/>
      <c r="Q8" s="8"/>
      <c r="R8" s="8"/>
      <c r="S8" s="18"/>
      <c r="T8" s="15"/>
    </row>
    <row r="9" spans="1:20" x14ac:dyDescent="0.2">
      <c r="A9" s="3" t="s">
        <v>22</v>
      </c>
      <c r="B9" s="4">
        <v>15177</v>
      </c>
      <c r="C9" s="3">
        <v>249</v>
      </c>
      <c r="D9" s="4">
        <v>9404</v>
      </c>
      <c r="E9" s="3">
        <v>0.62</v>
      </c>
      <c r="F9" s="3">
        <v>37.799999999999997</v>
      </c>
      <c r="G9" s="4">
        <v>46494</v>
      </c>
      <c r="H9" s="4">
        <v>57732</v>
      </c>
      <c r="I9" s="3">
        <v>3.8</v>
      </c>
      <c r="J9" s="3">
        <v>232</v>
      </c>
      <c r="K9" s="4">
        <v>12415</v>
      </c>
      <c r="L9" s="4">
        <v>269994</v>
      </c>
      <c r="M9" s="3">
        <v>17.8</v>
      </c>
      <c r="N9" s="4">
        <v>1084</v>
      </c>
      <c r="O9" s="4">
        <v>7382</v>
      </c>
      <c r="P9" s="8">
        <v>3604935</v>
      </c>
      <c r="Q9" s="8">
        <v>238</v>
      </c>
      <c r="R9" s="8">
        <v>14478</v>
      </c>
      <c r="S9" s="18"/>
      <c r="T9" s="15"/>
    </row>
    <row r="10" spans="1:20" x14ac:dyDescent="0.2">
      <c r="A10" s="3" t="s">
        <v>23</v>
      </c>
      <c r="B10" s="3">
        <v>170</v>
      </c>
      <c r="C10" s="3">
        <v>8</v>
      </c>
      <c r="D10" s="3">
        <v>156</v>
      </c>
      <c r="E10" s="3">
        <v>0.92</v>
      </c>
      <c r="F10" s="3">
        <v>19.5</v>
      </c>
      <c r="G10" s="4">
        <v>2158</v>
      </c>
      <c r="H10" s="4">
        <v>5823</v>
      </c>
      <c r="I10" s="3">
        <v>34.299999999999997</v>
      </c>
      <c r="J10" s="3">
        <v>728</v>
      </c>
      <c r="K10" s="3">
        <v>357</v>
      </c>
      <c r="L10" s="4">
        <v>9456</v>
      </c>
      <c r="M10" s="3">
        <v>55.6</v>
      </c>
      <c r="N10" s="4">
        <v>1182</v>
      </c>
      <c r="O10" s="3">
        <v>711</v>
      </c>
      <c r="P10" s="8">
        <v>240662</v>
      </c>
      <c r="Q10" s="8">
        <v>1416</v>
      </c>
      <c r="R10" s="8">
        <v>30083</v>
      </c>
      <c r="S10" s="18"/>
      <c r="T10" s="15"/>
    </row>
    <row r="11" spans="1:20" x14ac:dyDescent="0.2">
      <c r="A11" s="3" t="s">
        <v>24</v>
      </c>
      <c r="B11" s="4">
        <v>6677</v>
      </c>
      <c r="C11" s="3">
        <v>82</v>
      </c>
      <c r="D11" s="4">
        <v>6020</v>
      </c>
      <c r="E11" s="3">
        <v>0.9</v>
      </c>
      <c r="F11" s="3">
        <v>73.400000000000006</v>
      </c>
      <c r="G11" s="4">
        <v>68661</v>
      </c>
      <c r="H11" s="4">
        <v>101677</v>
      </c>
      <c r="I11" s="3">
        <v>15.2</v>
      </c>
      <c r="J11" s="4">
        <v>1240</v>
      </c>
      <c r="K11" s="4">
        <v>14075</v>
      </c>
      <c r="L11" s="4">
        <v>321538</v>
      </c>
      <c r="M11" s="3">
        <v>48.2</v>
      </c>
      <c r="N11" s="4">
        <v>3921</v>
      </c>
      <c r="O11" s="4">
        <v>12658</v>
      </c>
      <c r="P11" s="8">
        <v>3922123</v>
      </c>
      <c r="Q11" s="8">
        <v>587</v>
      </c>
      <c r="R11" s="8">
        <v>47831</v>
      </c>
      <c r="S11" s="18"/>
      <c r="T11" s="15"/>
    </row>
    <row r="12" spans="1:20" x14ac:dyDescent="0.2">
      <c r="A12" s="3" t="s">
        <v>25</v>
      </c>
      <c r="B12" s="4">
        <v>14716</v>
      </c>
      <c r="C12" s="3">
        <v>209</v>
      </c>
      <c r="D12" s="4">
        <v>12398</v>
      </c>
      <c r="E12" s="3">
        <v>0.84</v>
      </c>
      <c r="F12" s="3">
        <v>59.3</v>
      </c>
      <c r="G12" s="4">
        <v>90523</v>
      </c>
      <c r="H12" s="4">
        <v>82880</v>
      </c>
      <c r="I12" s="3">
        <v>5.6</v>
      </c>
      <c r="J12" s="3">
        <v>397</v>
      </c>
      <c r="K12" s="4">
        <v>22080</v>
      </c>
      <c r="L12" s="4">
        <v>727301</v>
      </c>
      <c r="M12" s="3">
        <v>49.4</v>
      </c>
      <c r="N12" s="4">
        <v>3480</v>
      </c>
      <c r="O12" s="4">
        <v>9914</v>
      </c>
      <c r="P12" s="8">
        <v>5454101</v>
      </c>
      <c r="Q12" s="8">
        <v>371</v>
      </c>
      <c r="R12" s="8">
        <v>26096</v>
      </c>
      <c r="S12" s="18"/>
      <c r="T12" s="15"/>
    </row>
    <row r="13" spans="1:20" x14ac:dyDescent="0.2">
      <c r="A13" s="3" t="s">
        <v>26</v>
      </c>
      <c r="B13" s="4">
        <v>68536</v>
      </c>
      <c r="C13" s="3">
        <v>362</v>
      </c>
      <c r="D13" s="4">
        <v>57648</v>
      </c>
      <c r="E13" s="3">
        <v>0.84</v>
      </c>
      <c r="F13" s="3">
        <v>159.19999999999999</v>
      </c>
      <c r="G13" s="4">
        <v>903043</v>
      </c>
      <c r="H13" s="4">
        <v>1025499</v>
      </c>
      <c r="I13" s="3">
        <v>15</v>
      </c>
      <c r="J13" s="4">
        <v>2833</v>
      </c>
      <c r="K13" s="4">
        <v>195918</v>
      </c>
      <c r="L13" s="4">
        <v>4718831</v>
      </c>
      <c r="M13" s="3">
        <v>68.900000000000006</v>
      </c>
      <c r="N13" s="4">
        <v>13035</v>
      </c>
      <c r="O13" s="4">
        <v>203305</v>
      </c>
      <c r="P13" s="8">
        <v>73590498</v>
      </c>
      <c r="Q13" s="8">
        <v>1074</v>
      </c>
      <c r="R13" s="8">
        <v>203289</v>
      </c>
      <c r="S13" s="18"/>
      <c r="T13" s="15"/>
    </row>
    <row r="14" spans="1:20" x14ac:dyDescent="0.2">
      <c r="A14" s="3" t="s">
        <v>27</v>
      </c>
      <c r="B14" s="4">
        <v>6515</v>
      </c>
      <c r="C14" s="3">
        <v>125</v>
      </c>
      <c r="D14" s="4">
        <v>5923</v>
      </c>
      <c r="E14" s="3">
        <v>0.91</v>
      </c>
      <c r="F14" s="3">
        <v>47.4</v>
      </c>
      <c r="G14" s="4">
        <v>62537</v>
      </c>
      <c r="H14" s="4">
        <v>69134</v>
      </c>
      <c r="I14" s="3">
        <v>10.6</v>
      </c>
      <c r="J14" s="3">
        <v>553</v>
      </c>
      <c r="K14" s="4">
        <v>20955</v>
      </c>
      <c r="L14" s="4">
        <v>398915</v>
      </c>
      <c r="M14" s="3">
        <v>61.2</v>
      </c>
      <c r="N14" s="4">
        <v>3191</v>
      </c>
      <c r="O14" s="4">
        <v>38064</v>
      </c>
      <c r="P14" s="8">
        <v>15419404</v>
      </c>
      <c r="Q14" s="8">
        <v>2367</v>
      </c>
      <c r="R14" s="8">
        <v>123355</v>
      </c>
      <c r="S14" s="18"/>
      <c r="T14" s="15"/>
    </row>
    <row r="15" spans="1:20" x14ac:dyDescent="0.2">
      <c r="A15" s="3" t="s">
        <v>28</v>
      </c>
      <c r="B15" s="4">
        <v>3126</v>
      </c>
      <c r="C15" s="3">
        <v>20</v>
      </c>
      <c r="D15" s="4">
        <v>5585</v>
      </c>
      <c r="E15" s="3">
        <v>1.79</v>
      </c>
      <c r="F15" s="3">
        <v>279.3</v>
      </c>
      <c r="G15" s="4">
        <v>122180</v>
      </c>
      <c r="H15" s="4">
        <v>176236</v>
      </c>
      <c r="I15" s="3">
        <v>56.4</v>
      </c>
      <c r="J15" s="4">
        <v>8812</v>
      </c>
      <c r="K15" s="4">
        <v>6742</v>
      </c>
      <c r="L15" s="4">
        <v>379198</v>
      </c>
      <c r="M15" s="3">
        <v>121.3</v>
      </c>
      <c r="N15" s="4">
        <v>18960</v>
      </c>
      <c r="O15" s="4">
        <v>11457</v>
      </c>
      <c r="P15" s="8">
        <v>2338467</v>
      </c>
      <c r="Q15" s="8">
        <v>748</v>
      </c>
      <c r="R15" s="8">
        <v>116923</v>
      </c>
      <c r="S15" s="18"/>
      <c r="T15" s="15"/>
    </row>
    <row r="16" spans="1:20" x14ac:dyDescent="0.2">
      <c r="A16" s="3" t="s">
        <v>29</v>
      </c>
      <c r="B16" s="4">
        <v>3108</v>
      </c>
      <c r="C16" s="3">
        <v>30</v>
      </c>
      <c r="D16" s="4">
        <v>2461</v>
      </c>
      <c r="E16" s="3">
        <v>0.79</v>
      </c>
      <c r="F16" s="3">
        <v>82</v>
      </c>
      <c r="G16" s="4">
        <v>28700</v>
      </c>
      <c r="H16" s="4">
        <v>45371</v>
      </c>
      <c r="I16" s="3">
        <v>14.6</v>
      </c>
      <c r="J16" s="4">
        <v>1512</v>
      </c>
      <c r="K16" s="4">
        <v>4523</v>
      </c>
      <c r="L16" s="4">
        <v>137695</v>
      </c>
      <c r="M16" s="3">
        <v>44.3</v>
      </c>
      <c r="N16" s="4">
        <v>4590</v>
      </c>
      <c r="O16" s="4">
        <v>3402</v>
      </c>
      <c r="P16" s="8">
        <v>705393</v>
      </c>
      <c r="Q16" s="8">
        <v>227</v>
      </c>
      <c r="R16" s="8">
        <v>23513</v>
      </c>
      <c r="S16" s="18"/>
      <c r="T16" s="15"/>
    </row>
    <row r="17" spans="1:20" x14ac:dyDescent="0.2">
      <c r="A17" s="3" t="s">
        <v>30</v>
      </c>
      <c r="B17" s="4">
        <v>3598</v>
      </c>
      <c r="C17" s="3">
        <v>80</v>
      </c>
      <c r="D17" s="4">
        <v>3598</v>
      </c>
      <c r="E17" s="3">
        <v>1</v>
      </c>
      <c r="F17" s="3">
        <v>45</v>
      </c>
      <c r="G17" s="4">
        <v>51721</v>
      </c>
      <c r="H17" s="4">
        <v>58995</v>
      </c>
      <c r="I17" s="3">
        <v>16.399999999999999</v>
      </c>
      <c r="J17" s="3">
        <v>737</v>
      </c>
      <c r="K17" s="4">
        <v>12295</v>
      </c>
      <c r="L17" s="4">
        <v>175658</v>
      </c>
      <c r="M17" s="3">
        <v>48.8</v>
      </c>
      <c r="N17" s="4">
        <v>2196</v>
      </c>
      <c r="O17" s="4">
        <v>5444</v>
      </c>
      <c r="P17" s="8">
        <v>2015493</v>
      </c>
      <c r="Q17" s="8">
        <v>560</v>
      </c>
      <c r="R17" s="8">
        <v>25194</v>
      </c>
      <c r="S17" s="18"/>
      <c r="T17" s="15"/>
    </row>
    <row r="18" spans="1:20" x14ac:dyDescent="0.2">
      <c r="A18" s="3" t="s">
        <v>31</v>
      </c>
      <c r="B18" s="4">
        <v>13787</v>
      </c>
      <c r="C18" s="3">
        <v>135</v>
      </c>
      <c r="D18" s="4">
        <v>15110</v>
      </c>
      <c r="E18" s="3">
        <v>1.1000000000000001</v>
      </c>
      <c r="F18" s="3">
        <v>111.9</v>
      </c>
      <c r="G18" s="4">
        <v>183650</v>
      </c>
      <c r="H18" s="4">
        <v>186391</v>
      </c>
      <c r="I18" s="3">
        <v>13.5</v>
      </c>
      <c r="J18" s="4">
        <v>1381</v>
      </c>
      <c r="K18" s="4">
        <v>21622</v>
      </c>
      <c r="L18" s="4">
        <v>528402</v>
      </c>
      <c r="M18" s="3">
        <v>38.299999999999997</v>
      </c>
      <c r="N18" s="4">
        <v>3914</v>
      </c>
      <c r="O18" s="4">
        <v>11311</v>
      </c>
      <c r="P18" s="8">
        <v>4069971</v>
      </c>
      <c r="Q18" s="8">
        <v>295</v>
      </c>
      <c r="R18" s="8">
        <v>30148</v>
      </c>
      <c r="S18" s="18"/>
      <c r="T18" s="15"/>
    </row>
    <row r="19" spans="1:20" x14ac:dyDescent="0.2">
      <c r="A19" s="3" t="s">
        <v>32</v>
      </c>
      <c r="B19" s="3">
        <v>212</v>
      </c>
      <c r="C19" s="3">
        <v>13</v>
      </c>
      <c r="D19" s="3">
        <v>73</v>
      </c>
      <c r="E19" s="3">
        <v>0.34</v>
      </c>
      <c r="F19" s="3">
        <v>5.6</v>
      </c>
      <c r="G19" s="3">
        <v>532</v>
      </c>
      <c r="H19" s="4">
        <v>1537</v>
      </c>
      <c r="I19" s="3">
        <v>7.3</v>
      </c>
      <c r="J19" s="3">
        <v>118</v>
      </c>
      <c r="K19" s="3"/>
      <c r="L19" s="4">
        <v>1322</v>
      </c>
      <c r="M19" s="3">
        <v>6.2</v>
      </c>
      <c r="N19" s="3">
        <v>102</v>
      </c>
      <c r="O19" s="3">
        <v>209</v>
      </c>
      <c r="P19" s="8">
        <v>5793</v>
      </c>
      <c r="Q19" s="8">
        <v>27</v>
      </c>
      <c r="R19" s="8">
        <v>446</v>
      </c>
      <c r="S19" s="18"/>
      <c r="T19" s="15"/>
    </row>
    <row r="20" spans="1:20" x14ac:dyDescent="0.2">
      <c r="A20" s="3" t="s">
        <v>33</v>
      </c>
      <c r="B20" s="4">
        <v>11561</v>
      </c>
      <c r="C20" s="3">
        <v>104</v>
      </c>
      <c r="D20" s="4">
        <v>9500</v>
      </c>
      <c r="E20" s="3">
        <v>0.82</v>
      </c>
      <c r="F20" s="3">
        <v>91.3</v>
      </c>
      <c r="G20" s="4">
        <v>131706</v>
      </c>
      <c r="H20" s="4">
        <v>104393</v>
      </c>
      <c r="I20" s="3">
        <v>9</v>
      </c>
      <c r="J20" s="4">
        <v>1004</v>
      </c>
      <c r="K20" s="4">
        <v>18748</v>
      </c>
      <c r="L20" s="4">
        <v>503269</v>
      </c>
      <c r="M20" s="3">
        <v>43.5</v>
      </c>
      <c r="N20" s="4">
        <v>4839</v>
      </c>
      <c r="O20" s="4">
        <v>29103</v>
      </c>
      <c r="P20" s="8">
        <v>11235115</v>
      </c>
      <c r="Q20" s="8">
        <v>972</v>
      </c>
      <c r="R20" s="8">
        <v>108030</v>
      </c>
      <c r="S20" s="18"/>
      <c r="T20" s="15"/>
    </row>
    <row r="21" spans="1:20" x14ac:dyDescent="0.2">
      <c r="A21" s="3" t="s">
        <v>34</v>
      </c>
      <c r="B21" s="4">
        <v>13291</v>
      </c>
      <c r="C21" s="3">
        <v>340</v>
      </c>
      <c r="D21" s="4">
        <v>13494</v>
      </c>
      <c r="E21" s="3">
        <v>1.02</v>
      </c>
      <c r="F21" s="3">
        <v>39.700000000000003</v>
      </c>
      <c r="G21" s="4">
        <v>423162</v>
      </c>
      <c r="H21" s="4">
        <v>555397</v>
      </c>
      <c r="I21" s="3">
        <v>41.8</v>
      </c>
      <c r="J21" s="4">
        <v>1634</v>
      </c>
      <c r="K21" s="4">
        <v>39360</v>
      </c>
      <c r="L21" s="4">
        <v>1632628</v>
      </c>
      <c r="M21" s="3">
        <v>122.8</v>
      </c>
      <c r="N21" s="4">
        <v>4802</v>
      </c>
      <c r="O21" s="4">
        <v>131663</v>
      </c>
      <c r="P21" s="8">
        <v>38376569</v>
      </c>
      <c r="Q21" s="8">
        <v>2887</v>
      </c>
      <c r="R21" s="8">
        <v>112872</v>
      </c>
      <c r="S21" s="18"/>
      <c r="T21" s="15"/>
    </row>
    <row r="22" spans="1:20" x14ac:dyDescent="0.2">
      <c r="A22" s="3" t="s">
        <v>35</v>
      </c>
      <c r="B22" s="4">
        <v>3753</v>
      </c>
      <c r="C22" s="3">
        <v>107</v>
      </c>
      <c r="D22" s="4">
        <v>3185</v>
      </c>
      <c r="E22" s="3">
        <v>0.85</v>
      </c>
      <c r="F22" s="3">
        <v>29.8</v>
      </c>
      <c r="G22" s="4">
        <v>65256</v>
      </c>
      <c r="H22" s="4">
        <v>55994</v>
      </c>
      <c r="I22" s="3">
        <v>14.9</v>
      </c>
      <c r="J22" s="3">
        <v>523</v>
      </c>
      <c r="K22" s="4">
        <v>10073</v>
      </c>
      <c r="L22" s="4">
        <v>256309</v>
      </c>
      <c r="M22" s="3">
        <v>68.3</v>
      </c>
      <c r="N22" s="4">
        <v>2395</v>
      </c>
      <c r="O22" s="4">
        <v>15135</v>
      </c>
      <c r="P22" s="8">
        <v>5078672</v>
      </c>
      <c r="Q22" s="8">
        <v>1353</v>
      </c>
      <c r="R22" s="8">
        <v>47464</v>
      </c>
      <c r="S22" s="18"/>
      <c r="T22" s="15"/>
    </row>
    <row r="23" spans="1:20" x14ac:dyDescent="0.2">
      <c r="A23" s="3" t="s">
        <v>36</v>
      </c>
      <c r="B23" s="4">
        <v>8399</v>
      </c>
      <c r="C23" s="3">
        <v>190</v>
      </c>
      <c r="D23" s="4">
        <v>7743</v>
      </c>
      <c r="E23" s="3">
        <v>0.92</v>
      </c>
      <c r="F23" s="3">
        <v>40.799999999999997</v>
      </c>
      <c r="G23" s="4">
        <v>94609</v>
      </c>
      <c r="H23" s="4">
        <v>130525</v>
      </c>
      <c r="I23" s="3">
        <v>15.5</v>
      </c>
      <c r="J23" s="3">
        <v>687</v>
      </c>
      <c r="K23" s="4">
        <v>38190</v>
      </c>
      <c r="L23" s="4">
        <v>678414</v>
      </c>
      <c r="M23" s="3">
        <v>80.8</v>
      </c>
      <c r="N23" s="4">
        <v>3571</v>
      </c>
      <c r="O23" s="4">
        <v>46681</v>
      </c>
      <c r="P23" s="8">
        <v>25525650</v>
      </c>
      <c r="Q23" s="8">
        <v>3039</v>
      </c>
      <c r="R23" s="8">
        <v>134346</v>
      </c>
      <c r="S23" s="18"/>
      <c r="T23" s="15"/>
    </row>
    <row r="24" spans="1:20" x14ac:dyDescent="0.2">
      <c r="A24" s="3" t="s">
        <v>37</v>
      </c>
      <c r="B24" s="4">
        <v>4700</v>
      </c>
      <c r="C24" s="3">
        <v>170</v>
      </c>
      <c r="D24" s="4">
        <v>2636</v>
      </c>
      <c r="E24" s="3">
        <v>0.56000000000000005</v>
      </c>
      <c r="F24" s="3">
        <v>15.5</v>
      </c>
      <c r="G24" s="4">
        <v>37691</v>
      </c>
      <c r="H24" s="4">
        <v>25526</v>
      </c>
      <c r="I24" s="3">
        <v>5.4</v>
      </c>
      <c r="J24" s="3">
        <v>150</v>
      </c>
      <c r="K24" s="4">
        <v>16115</v>
      </c>
      <c r="L24" s="4">
        <v>222829</v>
      </c>
      <c r="M24" s="3">
        <v>47.4</v>
      </c>
      <c r="N24" s="4">
        <v>1311</v>
      </c>
      <c r="O24" s="4">
        <v>24530</v>
      </c>
      <c r="P24" s="8">
        <v>12899263</v>
      </c>
      <c r="Q24" s="8">
        <v>2745</v>
      </c>
      <c r="R24" s="8">
        <v>75878</v>
      </c>
      <c r="S24" s="18"/>
      <c r="T24" s="15"/>
    </row>
    <row r="25" spans="1:20" x14ac:dyDescent="0.2">
      <c r="A25" s="3" t="s">
        <v>38</v>
      </c>
      <c r="B25" s="4">
        <v>8927</v>
      </c>
      <c r="C25" s="3">
        <v>137</v>
      </c>
      <c r="D25" s="4">
        <v>6858</v>
      </c>
      <c r="E25" s="3">
        <v>0.77</v>
      </c>
      <c r="F25" s="3">
        <v>50.1</v>
      </c>
      <c r="G25" s="4">
        <v>64376</v>
      </c>
      <c r="H25" s="4">
        <v>84872</v>
      </c>
      <c r="I25" s="3">
        <v>9.5</v>
      </c>
      <c r="J25" s="3">
        <v>620</v>
      </c>
      <c r="K25" s="4">
        <v>41013</v>
      </c>
      <c r="L25" s="4">
        <v>675240</v>
      </c>
      <c r="M25" s="3">
        <v>75.599999999999994</v>
      </c>
      <c r="N25" s="4">
        <v>4929</v>
      </c>
      <c r="O25" s="4">
        <v>35138</v>
      </c>
      <c r="P25" s="8">
        <v>17898697</v>
      </c>
      <c r="Q25" s="8">
        <v>2005</v>
      </c>
      <c r="R25" s="8">
        <v>130647</v>
      </c>
      <c r="S25" s="18"/>
      <c r="T25" s="15"/>
    </row>
    <row r="26" spans="1:20" x14ac:dyDescent="0.2">
      <c r="A26" s="3" t="s">
        <v>39</v>
      </c>
      <c r="B26" s="4">
        <v>2593</v>
      </c>
      <c r="C26" s="3">
        <v>45</v>
      </c>
      <c r="D26" s="4">
        <v>1667</v>
      </c>
      <c r="E26" s="3">
        <v>0.64</v>
      </c>
      <c r="F26" s="3">
        <v>37</v>
      </c>
      <c r="G26" s="4">
        <v>12092</v>
      </c>
      <c r="H26" s="4">
        <v>20780</v>
      </c>
      <c r="I26" s="3">
        <v>8</v>
      </c>
      <c r="J26" s="3">
        <v>462</v>
      </c>
      <c r="K26" s="4">
        <v>5683</v>
      </c>
      <c r="L26" s="4">
        <v>88768</v>
      </c>
      <c r="M26" s="3">
        <v>34.200000000000003</v>
      </c>
      <c r="N26" s="4">
        <v>1973</v>
      </c>
      <c r="O26" s="4">
        <v>1568</v>
      </c>
      <c r="P26" s="8">
        <v>877396</v>
      </c>
      <c r="Q26" s="8">
        <v>338</v>
      </c>
      <c r="R26" s="8">
        <v>19498</v>
      </c>
      <c r="S26" s="18"/>
      <c r="T26" s="15"/>
    </row>
    <row r="27" spans="1:20" x14ac:dyDescent="0.2">
      <c r="A27" s="3" t="s">
        <v>40</v>
      </c>
      <c r="B27" s="4">
        <v>1194</v>
      </c>
      <c r="C27" s="3">
        <v>40</v>
      </c>
      <c r="D27" s="4">
        <v>1418</v>
      </c>
      <c r="E27" s="3">
        <v>1.19</v>
      </c>
      <c r="F27" s="3">
        <v>35.5</v>
      </c>
      <c r="G27" s="4">
        <v>14064</v>
      </c>
      <c r="H27" s="4">
        <v>19896</v>
      </c>
      <c r="I27" s="3">
        <v>16.7</v>
      </c>
      <c r="J27" s="3">
        <v>497</v>
      </c>
      <c r="K27" s="4">
        <v>2800</v>
      </c>
      <c r="L27" s="4">
        <v>61990</v>
      </c>
      <c r="M27" s="3">
        <v>51.9</v>
      </c>
      <c r="N27" s="4">
        <v>1550</v>
      </c>
      <c r="O27" s="4">
        <v>3756</v>
      </c>
      <c r="P27" s="8">
        <v>997957</v>
      </c>
      <c r="Q27" s="8">
        <v>836</v>
      </c>
      <c r="R27" s="8">
        <v>24949</v>
      </c>
      <c r="S27" s="18"/>
      <c r="T27" s="15"/>
    </row>
    <row r="28" spans="1:20" x14ac:dyDescent="0.2">
      <c r="A28" s="3" t="s">
        <v>41</v>
      </c>
      <c r="B28" s="4">
        <v>5271</v>
      </c>
      <c r="C28" s="3">
        <v>117</v>
      </c>
      <c r="D28" s="4">
        <v>6486</v>
      </c>
      <c r="E28" s="3">
        <v>1.23</v>
      </c>
      <c r="F28" s="3">
        <v>55.4</v>
      </c>
      <c r="G28" s="4">
        <v>59498</v>
      </c>
      <c r="H28" s="4">
        <v>82028</v>
      </c>
      <c r="I28" s="3">
        <v>15.6</v>
      </c>
      <c r="J28" s="3">
        <v>701</v>
      </c>
      <c r="K28" s="4">
        <v>28362</v>
      </c>
      <c r="L28" s="4">
        <v>337106</v>
      </c>
      <c r="M28" s="3">
        <v>64</v>
      </c>
      <c r="N28" s="4">
        <v>2881</v>
      </c>
      <c r="O28" s="4">
        <v>20200</v>
      </c>
      <c r="P28" s="8">
        <v>7508476</v>
      </c>
      <c r="Q28" s="8">
        <v>1424</v>
      </c>
      <c r="R28" s="8">
        <v>64175</v>
      </c>
      <c r="S28" s="18"/>
      <c r="T28" s="15"/>
    </row>
    <row r="29" spans="1:20" x14ac:dyDescent="0.2">
      <c r="A29" s="3" t="s">
        <v>42</v>
      </c>
      <c r="B29" s="4">
        <v>11987</v>
      </c>
      <c r="C29" s="3">
        <v>197</v>
      </c>
      <c r="D29" s="4">
        <v>5146</v>
      </c>
      <c r="E29" s="3">
        <v>0.43</v>
      </c>
      <c r="F29" s="3">
        <v>26.1</v>
      </c>
      <c r="G29" s="4">
        <v>53582</v>
      </c>
      <c r="H29" s="4">
        <v>66324</v>
      </c>
      <c r="I29" s="3">
        <v>5.5</v>
      </c>
      <c r="J29" s="3">
        <v>337</v>
      </c>
      <c r="K29" s="4">
        <v>8400</v>
      </c>
      <c r="L29" s="4">
        <v>243938</v>
      </c>
      <c r="M29" s="3">
        <v>20.399999999999999</v>
      </c>
      <c r="N29" s="4">
        <v>1238</v>
      </c>
      <c r="O29" s="4">
        <v>14241</v>
      </c>
      <c r="P29" s="8">
        <v>7870173</v>
      </c>
      <c r="Q29" s="8">
        <v>657</v>
      </c>
      <c r="R29" s="8">
        <v>39950</v>
      </c>
      <c r="S29" s="18"/>
      <c r="T29" s="15"/>
    </row>
    <row r="30" spans="1:20" x14ac:dyDescent="0.2">
      <c r="A30" s="3" t="s">
        <v>43</v>
      </c>
      <c r="B30" s="3">
        <v>222</v>
      </c>
      <c r="C30" s="3">
        <v>23</v>
      </c>
      <c r="D30" s="3">
        <v>66</v>
      </c>
      <c r="E30" s="3">
        <v>0.3</v>
      </c>
      <c r="F30" s="3">
        <v>2.9</v>
      </c>
      <c r="G30" s="3">
        <v>896</v>
      </c>
      <c r="H30" s="4">
        <v>1816</v>
      </c>
      <c r="I30" s="3">
        <v>8.1999999999999993</v>
      </c>
      <c r="J30" s="3">
        <v>79</v>
      </c>
      <c r="K30" s="3">
        <v>157</v>
      </c>
      <c r="L30" s="4">
        <v>4306</v>
      </c>
      <c r="M30" s="3">
        <v>19.399999999999999</v>
      </c>
      <c r="N30" s="3">
        <v>187</v>
      </c>
      <c r="O30" s="3">
        <v>26</v>
      </c>
      <c r="P30" s="8">
        <v>2498</v>
      </c>
      <c r="Q30" s="8">
        <v>11</v>
      </c>
      <c r="R30" s="8">
        <v>109</v>
      </c>
      <c r="S30" s="18"/>
      <c r="T30" s="15"/>
    </row>
    <row r="31" spans="1:20" x14ac:dyDescent="0.2">
      <c r="A31" s="3" t="s">
        <v>44</v>
      </c>
      <c r="B31" s="4">
        <v>7121</v>
      </c>
      <c r="C31" s="3">
        <v>144</v>
      </c>
      <c r="D31" s="4">
        <v>8623</v>
      </c>
      <c r="E31" s="3">
        <v>1.21</v>
      </c>
      <c r="F31" s="3">
        <v>59.9</v>
      </c>
      <c r="G31" s="4">
        <v>72844</v>
      </c>
      <c r="H31" s="4">
        <v>56980</v>
      </c>
      <c r="I31" s="3">
        <v>8</v>
      </c>
      <c r="J31" s="3">
        <v>396</v>
      </c>
      <c r="K31" s="4">
        <v>19502</v>
      </c>
      <c r="L31" s="4">
        <v>425296</v>
      </c>
      <c r="M31" s="3">
        <v>59.7</v>
      </c>
      <c r="N31" s="4">
        <v>2953</v>
      </c>
      <c r="O31" s="4">
        <v>108083</v>
      </c>
      <c r="P31" s="8">
        <v>26895824</v>
      </c>
      <c r="Q31" s="8">
        <v>3777</v>
      </c>
      <c r="R31" s="8">
        <v>186777</v>
      </c>
      <c r="S31" s="18"/>
      <c r="T31" s="15"/>
    </row>
    <row r="32" spans="1:20" x14ac:dyDescent="0.2">
      <c r="A32" s="3" t="s">
        <v>45</v>
      </c>
      <c r="B32" s="4">
        <v>4050</v>
      </c>
      <c r="C32" s="3">
        <v>97</v>
      </c>
      <c r="D32" s="4">
        <v>3652</v>
      </c>
      <c r="E32" s="3">
        <v>0.9</v>
      </c>
      <c r="F32" s="3">
        <v>37.6</v>
      </c>
      <c r="G32" s="4">
        <v>35929</v>
      </c>
      <c r="H32" s="4">
        <v>38747</v>
      </c>
      <c r="I32" s="3">
        <v>9.6</v>
      </c>
      <c r="J32" s="3">
        <v>399</v>
      </c>
      <c r="K32" s="4">
        <v>17576</v>
      </c>
      <c r="L32" s="4">
        <v>294379</v>
      </c>
      <c r="M32" s="3">
        <v>72.7</v>
      </c>
      <c r="N32" s="4">
        <v>3035</v>
      </c>
      <c r="O32" s="4">
        <v>16457</v>
      </c>
      <c r="P32" s="8">
        <v>8790447</v>
      </c>
      <c r="Q32" s="8">
        <v>2170</v>
      </c>
      <c r="R32" s="8">
        <v>90623</v>
      </c>
      <c r="S32" s="18"/>
      <c r="T32" s="15"/>
    </row>
    <row r="33" spans="1:20" x14ac:dyDescent="0.2">
      <c r="A33" s="3" t="s">
        <v>46</v>
      </c>
      <c r="B33" s="4">
        <v>8763</v>
      </c>
      <c r="C33" s="3">
        <v>210</v>
      </c>
      <c r="D33" s="4">
        <v>7809</v>
      </c>
      <c r="E33" s="3">
        <v>0.89</v>
      </c>
      <c r="F33" s="3">
        <v>37.200000000000003</v>
      </c>
      <c r="G33" s="4">
        <v>168160</v>
      </c>
      <c r="H33" s="4">
        <v>170823</v>
      </c>
      <c r="I33" s="3">
        <v>19.5</v>
      </c>
      <c r="J33" s="3">
        <v>813</v>
      </c>
      <c r="K33" s="4">
        <v>56642</v>
      </c>
      <c r="L33" s="4">
        <v>1098919</v>
      </c>
      <c r="M33" s="3">
        <v>125.4</v>
      </c>
      <c r="N33" s="4">
        <v>5233</v>
      </c>
      <c r="O33" s="4">
        <v>100522</v>
      </c>
      <c r="P33" s="8">
        <v>35774194</v>
      </c>
      <c r="Q33" s="8">
        <v>4082</v>
      </c>
      <c r="R33" s="8">
        <v>170353</v>
      </c>
      <c r="S33" s="18"/>
      <c r="T33" s="15"/>
    </row>
    <row r="34" spans="1:20" x14ac:dyDescent="0.2">
      <c r="A34" s="3" t="s">
        <v>47</v>
      </c>
      <c r="B34" s="4">
        <v>2042</v>
      </c>
      <c r="C34" s="3">
        <v>30</v>
      </c>
      <c r="D34" s="4">
        <v>1962</v>
      </c>
      <c r="E34" s="3">
        <v>0.96</v>
      </c>
      <c r="F34" s="3">
        <v>65.400000000000006</v>
      </c>
      <c r="G34" s="4">
        <v>30036</v>
      </c>
      <c r="H34" s="4">
        <v>37024</v>
      </c>
      <c r="I34" s="3">
        <v>18.100000000000001</v>
      </c>
      <c r="J34" s="4">
        <v>1234</v>
      </c>
      <c r="K34" s="4">
        <v>2369</v>
      </c>
      <c r="L34" s="4">
        <v>132813</v>
      </c>
      <c r="M34" s="3">
        <v>65</v>
      </c>
      <c r="N34" s="4">
        <v>4427</v>
      </c>
      <c r="O34" s="4">
        <v>4828</v>
      </c>
      <c r="P34" s="8">
        <v>1548262</v>
      </c>
      <c r="Q34" s="8">
        <v>758</v>
      </c>
      <c r="R34" s="8">
        <v>51609</v>
      </c>
      <c r="S34" s="18"/>
      <c r="T34" s="15"/>
    </row>
    <row r="35" spans="1:20" x14ac:dyDescent="0.2">
      <c r="A35" s="3" t="s">
        <v>48</v>
      </c>
      <c r="B35" s="3">
        <v>718</v>
      </c>
      <c r="C35" s="3">
        <v>37</v>
      </c>
      <c r="D35" s="3">
        <v>344</v>
      </c>
      <c r="E35" s="3">
        <v>0.48</v>
      </c>
      <c r="F35" s="3">
        <v>9.3000000000000007</v>
      </c>
      <c r="G35" s="4">
        <v>5596</v>
      </c>
      <c r="H35" s="4">
        <v>6197</v>
      </c>
      <c r="I35" s="3">
        <v>8.6</v>
      </c>
      <c r="J35" s="3">
        <v>167</v>
      </c>
      <c r="K35" s="4">
        <v>1337</v>
      </c>
      <c r="L35" s="4">
        <v>34071</v>
      </c>
      <c r="M35" s="3">
        <v>47.5</v>
      </c>
      <c r="N35" s="3">
        <v>921</v>
      </c>
      <c r="O35" s="4">
        <v>1025</v>
      </c>
      <c r="P35" s="8">
        <v>211141</v>
      </c>
      <c r="Q35" s="8">
        <v>294</v>
      </c>
      <c r="R35" s="8">
        <v>5707</v>
      </c>
      <c r="S35" s="18"/>
      <c r="T35" s="15"/>
    </row>
    <row r="36" spans="1:20" x14ac:dyDescent="0.2">
      <c r="A36" s="3" t="s">
        <v>49</v>
      </c>
      <c r="B36" s="4">
        <v>1379</v>
      </c>
      <c r="C36" s="3">
        <v>61</v>
      </c>
      <c r="D36" s="3">
        <v>306</v>
      </c>
      <c r="E36" s="3">
        <v>0.22</v>
      </c>
      <c r="F36" s="3">
        <v>5</v>
      </c>
      <c r="G36" s="4">
        <v>6465</v>
      </c>
      <c r="H36" s="4">
        <v>9015</v>
      </c>
      <c r="I36" s="3">
        <v>6.5</v>
      </c>
      <c r="J36" s="3">
        <v>148</v>
      </c>
      <c r="K36" s="4">
        <v>4975</v>
      </c>
      <c r="L36" s="4">
        <v>72812</v>
      </c>
      <c r="M36" s="3">
        <v>52.8</v>
      </c>
      <c r="N36" s="4">
        <v>1194</v>
      </c>
      <c r="O36" s="4">
        <v>5944</v>
      </c>
      <c r="P36" s="8">
        <v>2242319</v>
      </c>
      <c r="Q36" s="8">
        <v>1626</v>
      </c>
      <c r="R36" s="8">
        <v>36759</v>
      </c>
      <c r="S36" s="18"/>
      <c r="T36" s="15"/>
    </row>
    <row r="37" spans="1:20" x14ac:dyDescent="0.2">
      <c r="A37" s="3" t="s">
        <v>50</v>
      </c>
      <c r="B37" s="4">
        <v>1947</v>
      </c>
      <c r="C37" s="3">
        <v>71</v>
      </c>
      <c r="D37" s="3">
        <v>693</v>
      </c>
      <c r="E37" s="3">
        <v>0.36</v>
      </c>
      <c r="F37" s="3">
        <v>9.8000000000000007</v>
      </c>
      <c r="G37" s="4">
        <v>7766</v>
      </c>
      <c r="H37" s="4">
        <v>12355</v>
      </c>
      <c r="I37" s="3">
        <v>6.3</v>
      </c>
      <c r="J37" s="3">
        <v>174</v>
      </c>
      <c r="K37" s="4">
        <v>3056</v>
      </c>
      <c r="L37" s="4">
        <v>57696</v>
      </c>
      <c r="M37" s="3">
        <v>29.6</v>
      </c>
      <c r="N37" s="3">
        <v>813</v>
      </c>
      <c r="O37" s="4">
        <v>1965</v>
      </c>
      <c r="P37" s="8">
        <v>628295</v>
      </c>
      <c r="Q37" s="8">
        <v>323</v>
      </c>
      <c r="R37" s="8">
        <v>8849</v>
      </c>
      <c r="S37" s="18"/>
      <c r="T37" s="15"/>
    </row>
    <row r="38" spans="1:20" x14ac:dyDescent="0.2">
      <c r="A38" s="3" t="s">
        <v>51</v>
      </c>
      <c r="B38" s="4">
        <v>18694</v>
      </c>
      <c r="C38" s="3">
        <v>243</v>
      </c>
      <c r="D38" s="4">
        <v>15041</v>
      </c>
      <c r="E38" s="3">
        <v>0.8</v>
      </c>
      <c r="F38" s="3">
        <v>61.9</v>
      </c>
      <c r="G38" s="4">
        <v>99154</v>
      </c>
      <c r="H38" s="4">
        <v>139807</v>
      </c>
      <c r="I38" s="3">
        <v>7.5</v>
      </c>
      <c r="J38" s="3">
        <v>575</v>
      </c>
      <c r="K38" s="4">
        <v>14703</v>
      </c>
      <c r="L38" s="4">
        <v>406022</v>
      </c>
      <c r="M38" s="3">
        <v>21.7</v>
      </c>
      <c r="N38" s="4">
        <v>1671</v>
      </c>
      <c r="O38" s="4">
        <v>8299</v>
      </c>
      <c r="P38" s="8">
        <v>3495566</v>
      </c>
      <c r="Q38" s="8">
        <v>187</v>
      </c>
      <c r="R38" s="8">
        <v>14385</v>
      </c>
      <c r="S38" s="18"/>
      <c r="T38" s="15"/>
    </row>
    <row r="39" spans="1:20" x14ac:dyDescent="0.2">
      <c r="A39" s="3" t="s">
        <v>52</v>
      </c>
      <c r="B39" s="4">
        <v>3473</v>
      </c>
      <c r="C39" s="3">
        <v>83</v>
      </c>
      <c r="D39" s="4">
        <v>2075</v>
      </c>
      <c r="E39" s="3">
        <v>0.6</v>
      </c>
      <c r="F39" s="3">
        <v>25</v>
      </c>
      <c r="G39" s="4">
        <v>25703</v>
      </c>
      <c r="H39" s="4">
        <v>24254</v>
      </c>
      <c r="I39" s="3">
        <v>7</v>
      </c>
      <c r="J39" s="3">
        <v>292</v>
      </c>
      <c r="K39" s="4">
        <v>7535</v>
      </c>
      <c r="L39" s="4">
        <v>230897</v>
      </c>
      <c r="M39" s="3">
        <v>66.5</v>
      </c>
      <c r="N39" s="4">
        <v>2782</v>
      </c>
      <c r="O39" s="4">
        <v>9187</v>
      </c>
      <c r="P39" s="8">
        <v>7363885</v>
      </c>
      <c r="Q39" s="8">
        <v>2120</v>
      </c>
      <c r="R39" s="8">
        <v>88722</v>
      </c>
      <c r="S39" s="18"/>
      <c r="T39" s="15"/>
    </row>
    <row r="40" spans="1:20" x14ac:dyDescent="0.2">
      <c r="A40" s="3" t="s">
        <v>53</v>
      </c>
      <c r="B40" s="4">
        <v>21775</v>
      </c>
      <c r="C40" s="3">
        <v>320</v>
      </c>
      <c r="D40" s="4">
        <v>22176</v>
      </c>
      <c r="E40" s="3">
        <v>1.02</v>
      </c>
      <c r="F40" s="3">
        <v>69.3</v>
      </c>
      <c r="G40" s="4">
        <v>462670</v>
      </c>
      <c r="H40" s="4">
        <v>582365</v>
      </c>
      <c r="I40" s="3">
        <v>26.7</v>
      </c>
      <c r="J40" s="4">
        <v>1820</v>
      </c>
      <c r="K40" s="4">
        <v>134002</v>
      </c>
      <c r="L40" s="4">
        <v>3052606</v>
      </c>
      <c r="M40" s="3">
        <v>140.19999999999999</v>
      </c>
      <c r="N40" s="4">
        <v>9539</v>
      </c>
      <c r="O40" s="4">
        <v>204013</v>
      </c>
      <c r="P40" s="8">
        <v>53684825</v>
      </c>
      <c r="Q40" s="8">
        <v>2465</v>
      </c>
      <c r="R40" s="8">
        <v>167765</v>
      </c>
      <c r="S40" s="18"/>
      <c r="T40" s="15"/>
    </row>
    <row r="41" spans="1:20" x14ac:dyDescent="0.2">
      <c r="A41" s="3" t="s">
        <v>54</v>
      </c>
      <c r="B41" s="4">
        <v>21132</v>
      </c>
      <c r="C41" s="3">
        <v>377</v>
      </c>
      <c r="D41" s="4">
        <v>28257</v>
      </c>
      <c r="E41" s="3">
        <v>1.34</v>
      </c>
      <c r="F41" s="3">
        <v>75</v>
      </c>
      <c r="G41" s="4">
        <v>172891</v>
      </c>
      <c r="H41" s="4">
        <v>122079</v>
      </c>
      <c r="I41" s="3">
        <v>5.8</v>
      </c>
      <c r="J41" s="3">
        <v>324</v>
      </c>
      <c r="K41" s="4">
        <v>65224</v>
      </c>
      <c r="L41" s="4">
        <v>871492</v>
      </c>
      <c r="M41" s="3">
        <v>41.2</v>
      </c>
      <c r="N41" s="4">
        <v>2312</v>
      </c>
      <c r="O41" s="4">
        <v>166226</v>
      </c>
      <c r="P41" s="8">
        <v>77449649</v>
      </c>
      <c r="Q41" s="8">
        <v>3665</v>
      </c>
      <c r="R41" s="8">
        <v>205437</v>
      </c>
      <c r="S41" s="18"/>
      <c r="T41" s="15"/>
    </row>
    <row r="42" spans="1:20" x14ac:dyDescent="0.2">
      <c r="A42" s="3" t="s">
        <v>55</v>
      </c>
      <c r="B42" s="4">
        <v>8579</v>
      </c>
      <c r="C42" s="3">
        <v>111</v>
      </c>
      <c r="D42" s="4">
        <v>4454</v>
      </c>
      <c r="E42" s="3">
        <v>0.52</v>
      </c>
      <c r="F42" s="3">
        <v>40.1</v>
      </c>
      <c r="G42" s="4">
        <v>97738</v>
      </c>
      <c r="H42" s="4">
        <v>104528</v>
      </c>
      <c r="I42" s="3">
        <v>12.2</v>
      </c>
      <c r="J42" s="3">
        <v>942</v>
      </c>
      <c r="K42" s="4">
        <v>21793</v>
      </c>
      <c r="L42" s="4">
        <v>643884</v>
      </c>
      <c r="M42" s="3">
        <v>75.099999999999994</v>
      </c>
      <c r="N42" s="4">
        <v>5801</v>
      </c>
      <c r="O42" s="4">
        <v>29817</v>
      </c>
      <c r="P42" s="8">
        <v>14436356</v>
      </c>
      <c r="Q42" s="8">
        <v>1683</v>
      </c>
      <c r="R42" s="8">
        <v>130057</v>
      </c>
      <c r="S42" s="18"/>
      <c r="T42" s="15"/>
    </row>
    <row r="43" spans="1:20" x14ac:dyDescent="0.2">
      <c r="A43" s="3" t="s">
        <v>56</v>
      </c>
      <c r="B43" s="4">
        <v>7396</v>
      </c>
      <c r="C43" s="3">
        <v>132</v>
      </c>
      <c r="D43" s="4">
        <v>6450</v>
      </c>
      <c r="E43" s="3">
        <v>0.87</v>
      </c>
      <c r="F43" s="3">
        <v>48.9</v>
      </c>
      <c r="G43" s="4">
        <v>175636</v>
      </c>
      <c r="H43" s="4">
        <v>155647</v>
      </c>
      <c r="I43" s="3">
        <v>21</v>
      </c>
      <c r="J43" s="4">
        <v>1179</v>
      </c>
      <c r="K43" s="4">
        <v>28340</v>
      </c>
      <c r="L43" s="4">
        <v>731209</v>
      </c>
      <c r="M43" s="3">
        <v>98.9</v>
      </c>
      <c r="N43" s="4">
        <v>5539</v>
      </c>
      <c r="O43" s="4">
        <v>44712</v>
      </c>
      <c r="P43" s="8">
        <v>9146741</v>
      </c>
      <c r="Q43" s="8">
        <v>1237</v>
      </c>
      <c r="R43" s="8">
        <v>69293</v>
      </c>
      <c r="S43" s="18"/>
      <c r="T43" s="15"/>
    </row>
    <row r="44" spans="1:20" x14ac:dyDescent="0.2">
      <c r="A44" s="3" t="s">
        <v>57</v>
      </c>
      <c r="B44" s="4">
        <v>3554</v>
      </c>
      <c r="C44" s="3">
        <v>55</v>
      </c>
      <c r="D44" s="4">
        <v>3326</v>
      </c>
      <c r="E44" s="3">
        <v>0.94</v>
      </c>
      <c r="F44" s="3">
        <v>60.5</v>
      </c>
      <c r="G44" s="4">
        <v>34510</v>
      </c>
      <c r="H44" s="4">
        <v>38245</v>
      </c>
      <c r="I44" s="3">
        <v>10.8</v>
      </c>
      <c r="J44" s="3">
        <v>695</v>
      </c>
      <c r="K44" s="4">
        <v>4210</v>
      </c>
      <c r="L44" s="4">
        <v>134737</v>
      </c>
      <c r="M44" s="3">
        <v>37.9</v>
      </c>
      <c r="N44" s="4">
        <v>2450</v>
      </c>
      <c r="O44" s="4">
        <v>1735</v>
      </c>
      <c r="P44" s="8">
        <v>889257</v>
      </c>
      <c r="Q44" s="8">
        <v>250</v>
      </c>
      <c r="R44" s="8">
        <v>16168</v>
      </c>
      <c r="S44" s="18"/>
      <c r="T44" s="15"/>
    </row>
    <row r="45" spans="1:20" x14ac:dyDescent="0.2">
      <c r="A45" s="3" t="s">
        <v>58</v>
      </c>
      <c r="B45" s="4">
        <v>2616</v>
      </c>
      <c r="C45" s="3">
        <v>74</v>
      </c>
      <c r="D45" s="4">
        <v>2236</v>
      </c>
      <c r="E45" s="3">
        <v>0.85</v>
      </c>
      <c r="F45" s="3">
        <v>30.2</v>
      </c>
      <c r="G45" s="4">
        <v>33295</v>
      </c>
      <c r="H45" s="4">
        <v>40956</v>
      </c>
      <c r="I45" s="3">
        <v>15.7</v>
      </c>
      <c r="J45" s="3">
        <v>553</v>
      </c>
      <c r="K45" s="4">
        <v>12766</v>
      </c>
      <c r="L45" s="4">
        <v>311935</v>
      </c>
      <c r="M45" s="3">
        <v>119.2</v>
      </c>
      <c r="N45" s="4">
        <v>4215</v>
      </c>
      <c r="O45" s="4">
        <v>11736</v>
      </c>
      <c r="P45" s="8">
        <v>10131973</v>
      </c>
      <c r="Q45" s="8">
        <v>3873</v>
      </c>
      <c r="R45" s="8">
        <v>136919</v>
      </c>
      <c r="S45" s="18"/>
      <c r="T45" s="15"/>
    </row>
    <row r="46" spans="1:20" x14ac:dyDescent="0.2">
      <c r="A46" s="3" t="s">
        <v>59</v>
      </c>
      <c r="B46" s="4">
        <v>3930</v>
      </c>
      <c r="C46" s="3">
        <v>73</v>
      </c>
      <c r="D46" s="4">
        <v>4431</v>
      </c>
      <c r="E46" s="3">
        <v>1.1299999999999999</v>
      </c>
      <c r="F46" s="3">
        <v>60.7</v>
      </c>
      <c r="G46" s="4">
        <v>26139</v>
      </c>
      <c r="H46" s="4">
        <v>40200</v>
      </c>
      <c r="I46" s="3">
        <v>10.199999999999999</v>
      </c>
      <c r="J46" s="3">
        <v>551</v>
      </c>
      <c r="K46" s="4">
        <v>7830</v>
      </c>
      <c r="L46" s="4">
        <v>190800</v>
      </c>
      <c r="M46" s="3">
        <v>48.5</v>
      </c>
      <c r="N46" s="4">
        <v>2614</v>
      </c>
      <c r="O46" s="4">
        <v>3243</v>
      </c>
      <c r="P46" s="8">
        <v>1176119</v>
      </c>
      <c r="Q46" s="8">
        <v>299</v>
      </c>
      <c r="R46" s="8">
        <v>16111</v>
      </c>
      <c r="S46" s="18"/>
      <c r="T46" s="15"/>
    </row>
    <row r="47" spans="1:20" x14ac:dyDescent="0.2">
      <c r="A47" s="3" t="s">
        <v>60</v>
      </c>
      <c r="B47" s="4">
        <v>74912</v>
      </c>
      <c r="C47" s="3">
        <v>965</v>
      </c>
      <c r="D47" s="4">
        <v>39746</v>
      </c>
      <c r="E47" s="3">
        <v>0.53</v>
      </c>
      <c r="F47" s="3">
        <v>41.2</v>
      </c>
      <c r="G47" s="4">
        <v>851783</v>
      </c>
      <c r="H47" s="4">
        <v>709595</v>
      </c>
      <c r="I47" s="3">
        <v>9.5</v>
      </c>
      <c r="J47" s="3">
        <v>735</v>
      </c>
      <c r="K47" s="4">
        <v>166616</v>
      </c>
      <c r="L47" s="4">
        <v>2978717</v>
      </c>
      <c r="M47" s="3">
        <v>39.799999999999997</v>
      </c>
      <c r="N47" s="4">
        <v>3087</v>
      </c>
      <c r="O47" s="4">
        <v>407632</v>
      </c>
      <c r="P47" s="8">
        <v>156081745</v>
      </c>
      <c r="Q47" s="8">
        <v>2084</v>
      </c>
      <c r="R47" s="8">
        <v>161743</v>
      </c>
      <c r="S47" s="18"/>
      <c r="T47" s="15"/>
    </row>
    <row r="48" spans="1:20" x14ac:dyDescent="0.2">
      <c r="A48" s="3" t="s">
        <v>61</v>
      </c>
      <c r="B48" s="4">
        <v>10084</v>
      </c>
      <c r="C48" s="3">
        <v>98</v>
      </c>
      <c r="D48" s="4">
        <v>8611</v>
      </c>
      <c r="E48" s="3">
        <v>0.85</v>
      </c>
      <c r="F48" s="3">
        <v>87.9</v>
      </c>
      <c r="G48" s="4">
        <v>81173</v>
      </c>
      <c r="H48" s="4">
        <v>96169</v>
      </c>
      <c r="I48" s="3">
        <v>9.5</v>
      </c>
      <c r="J48" s="3">
        <v>981</v>
      </c>
      <c r="K48" s="4">
        <v>17605</v>
      </c>
      <c r="L48" s="4">
        <v>436609</v>
      </c>
      <c r="M48" s="3">
        <v>43.3</v>
      </c>
      <c r="N48" s="4">
        <v>4455</v>
      </c>
      <c r="O48" s="4">
        <v>23403</v>
      </c>
      <c r="P48" s="8">
        <v>8412098</v>
      </c>
      <c r="Q48" s="8">
        <v>834</v>
      </c>
      <c r="R48" s="8">
        <v>85838</v>
      </c>
      <c r="S48" s="18"/>
      <c r="T48" s="15"/>
    </row>
    <row r="49" spans="1:20" x14ac:dyDescent="0.2">
      <c r="A49" s="3" t="s">
        <v>62</v>
      </c>
      <c r="B49" s="4">
        <v>4708</v>
      </c>
      <c r="C49" s="3">
        <v>83</v>
      </c>
      <c r="D49" s="4">
        <v>3313</v>
      </c>
      <c r="E49" s="3">
        <v>0.7</v>
      </c>
      <c r="F49" s="3">
        <v>39.9</v>
      </c>
      <c r="G49" s="4">
        <v>31198</v>
      </c>
      <c r="H49" s="4">
        <v>40615</v>
      </c>
      <c r="I49" s="3">
        <v>8.6</v>
      </c>
      <c r="J49" s="3">
        <v>489</v>
      </c>
      <c r="K49" s="4">
        <v>4318</v>
      </c>
      <c r="L49" s="4">
        <v>174825</v>
      </c>
      <c r="M49" s="3">
        <v>37.1</v>
      </c>
      <c r="N49" s="4">
        <v>2106</v>
      </c>
      <c r="O49" s="4">
        <v>4719</v>
      </c>
      <c r="P49" s="8">
        <v>1313808</v>
      </c>
      <c r="Q49" s="8">
        <v>279</v>
      </c>
      <c r="R49" s="8">
        <v>15829</v>
      </c>
      <c r="S49" s="18"/>
      <c r="T49" s="15"/>
    </row>
    <row r="50" spans="1:20" x14ac:dyDescent="0.2">
      <c r="A50" s="3" t="s">
        <v>63</v>
      </c>
      <c r="B50" s="4">
        <v>6556</v>
      </c>
      <c r="C50" s="3">
        <v>87</v>
      </c>
      <c r="D50" s="4">
        <v>4359</v>
      </c>
      <c r="E50" s="3">
        <v>0.66</v>
      </c>
      <c r="F50" s="3">
        <v>50.1</v>
      </c>
      <c r="G50" s="4">
        <v>31595</v>
      </c>
      <c r="H50" s="4">
        <v>41678</v>
      </c>
      <c r="I50" s="3">
        <v>6.4</v>
      </c>
      <c r="J50" s="3">
        <v>479</v>
      </c>
      <c r="K50" s="4">
        <v>7486</v>
      </c>
      <c r="L50" s="4">
        <v>167984</v>
      </c>
      <c r="M50" s="3">
        <v>25.6</v>
      </c>
      <c r="N50" s="4">
        <v>1931</v>
      </c>
      <c r="O50" s="4">
        <v>8343</v>
      </c>
      <c r="P50" s="8">
        <v>4140239</v>
      </c>
      <c r="Q50" s="8">
        <v>632</v>
      </c>
      <c r="R50" s="8">
        <v>47589</v>
      </c>
      <c r="S50" s="18"/>
      <c r="T50" s="15"/>
    </row>
    <row r="51" spans="1:20" x14ac:dyDescent="0.2">
      <c r="A51" s="3" t="s">
        <v>64</v>
      </c>
      <c r="B51" s="4">
        <v>3836</v>
      </c>
      <c r="C51" s="3">
        <v>71</v>
      </c>
      <c r="D51" s="4">
        <v>3478</v>
      </c>
      <c r="E51" s="3">
        <v>0.91</v>
      </c>
      <c r="F51" s="3">
        <v>49</v>
      </c>
      <c r="G51" s="4">
        <v>29407</v>
      </c>
      <c r="H51" s="4">
        <v>36779</v>
      </c>
      <c r="I51" s="3">
        <v>9.6</v>
      </c>
      <c r="J51" s="3">
        <v>518</v>
      </c>
      <c r="K51" s="4">
        <v>17493</v>
      </c>
      <c r="L51" s="4">
        <v>170587</v>
      </c>
      <c r="M51" s="3">
        <v>44.5</v>
      </c>
      <c r="N51" s="4">
        <v>2403</v>
      </c>
      <c r="O51" s="4">
        <v>36414</v>
      </c>
      <c r="P51" s="8">
        <v>7437225</v>
      </c>
      <c r="Q51" s="8">
        <v>1939</v>
      </c>
      <c r="R51" s="8">
        <v>104750</v>
      </c>
      <c r="S51" s="18"/>
      <c r="T51" s="15"/>
    </row>
    <row r="52" spans="1:20" x14ac:dyDescent="0.2">
      <c r="A52" s="3" t="s">
        <v>65</v>
      </c>
      <c r="B52" s="4">
        <v>3429</v>
      </c>
      <c r="C52" s="3">
        <v>82</v>
      </c>
      <c r="D52" s="4">
        <v>2278</v>
      </c>
      <c r="E52" s="3">
        <v>0.66</v>
      </c>
      <c r="F52" s="3">
        <v>27.8</v>
      </c>
      <c r="G52" s="4">
        <v>19410</v>
      </c>
      <c r="H52" s="4">
        <v>29846</v>
      </c>
      <c r="I52" s="3">
        <v>8.6999999999999993</v>
      </c>
      <c r="J52" s="3">
        <v>364</v>
      </c>
      <c r="K52" s="4">
        <v>1736</v>
      </c>
      <c r="L52" s="4">
        <v>111190</v>
      </c>
      <c r="M52" s="3">
        <v>32.4</v>
      </c>
      <c r="N52" s="4">
        <v>1356</v>
      </c>
      <c r="O52" s="4">
        <v>4639</v>
      </c>
      <c r="P52" s="8">
        <v>1125697</v>
      </c>
      <c r="Q52" s="8">
        <v>328</v>
      </c>
      <c r="R52" s="8">
        <v>13728</v>
      </c>
      <c r="S52" s="18"/>
      <c r="T52" s="15"/>
    </row>
    <row r="53" spans="1:20" x14ac:dyDescent="0.2">
      <c r="A53" s="3" t="s">
        <v>66</v>
      </c>
      <c r="B53" s="4">
        <v>2234</v>
      </c>
      <c r="C53" s="3">
        <v>57</v>
      </c>
      <c r="D53" s="4">
        <v>2153</v>
      </c>
      <c r="E53" s="3">
        <v>0.96</v>
      </c>
      <c r="F53" s="3">
        <v>37.799999999999997</v>
      </c>
      <c r="G53" s="4">
        <v>25269</v>
      </c>
      <c r="H53" s="4">
        <v>23476</v>
      </c>
      <c r="I53" s="3">
        <v>10.5</v>
      </c>
      <c r="J53" s="3">
        <v>412</v>
      </c>
      <c r="K53" s="4">
        <v>12321</v>
      </c>
      <c r="L53" s="4">
        <v>201432</v>
      </c>
      <c r="M53" s="3">
        <v>90.2</v>
      </c>
      <c r="N53" s="4">
        <v>3534</v>
      </c>
      <c r="O53" s="4">
        <v>16268</v>
      </c>
      <c r="P53" s="8">
        <v>9746876</v>
      </c>
      <c r="Q53" s="8">
        <v>4363</v>
      </c>
      <c r="R53" s="8">
        <v>170998</v>
      </c>
      <c r="S53" s="18"/>
      <c r="T53" s="15"/>
    </row>
    <row r="54" spans="1:20" x14ac:dyDescent="0.2">
      <c r="A54" s="18" t="s">
        <v>67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5"/>
    </row>
    <row r="55" spans="1:20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5"/>
    </row>
  </sheetData>
  <mergeCells count="6">
    <mergeCell ref="T1:T55"/>
    <mergeCell ref="O2:O3"/>
    <mergeCell ref="P2:P3"/>
    <mergeCell ref="A54:R54"/>
    <mergeCell ref="A55:R55"/>
    <mergeCell ref="S1:S55"/>
  </mergeCells>
  <hyperlinks>
    <hyperlink ref="A3" r:id="rId1" tooltip="Click here to sort" display="javascript:__doPostBack('ctl00$ContentPlaceHolder1$rg$ctl00$ctl02$ctl00$ctl00','')" xr:uid="{2BFE8116-4AB6-6842-B3EE-2F1A3777E1FE}"/>
    <hyperlink ref="B3" r:id="rId2" tooltip="Click here to sort" display="javascript:__doPostBack('ctl00$ContentPlaceHolder1$rg$ctl00$ctl02$ctl00$ctl01','')" xr:uid="{A49F3F1F-5C5B-8341-A927-100A69E21550}"/>
    <hyperlink ref="C3" r:id="rId3" tooltip="Click here to sort" display="javascript:__doPostBack('ctl00$ContentPlaceHolder1$rg$ctl00$ctl02$ctl00$ctl02','')" xr:uid="{EDA3D4C9-53A2-9644-8E24-6BA356DAC9CC}"/>
    <hyperlink ref="D2" r:id="rId4" tooltip="Click here to sort" display="javascript:__doPostBack('ctl00$ContentPlaceHolder1$rg$ctl00$ctl02$ctl01$ctl00','')" xr:uid="{0AD3BABF-2EEA-F242-92DF-3D3EAE9C0E6F}"/>
    <hyperlink ref="D3" r:id="rId5" tooltip="Click here to sort" display="javascript:__doPostBack('ctl00$ContentPlaceHolder1$rg$ctl00$ctl02$ctl01$ctl00','')" xr:uid="{12D923C0-D779-FD42-92D2-F62E900D2D56}"/>
    <hyperlink ref="E2" r:id="rId6" tooltip="Click here to sort" display="javascript:__doPostBack('ctl00$ContentPlaceHolder1$rg$ctl00$ctl02$ctl01$ctl01','')" xr:uid="{6B468504-EBA0-9849-B178-04B3EF29609B}"/>
    <hyperlink ref="E3" r:id="rId7" tooltip="Click here to sort" display="javascript:__doPostBack('ctl00$ContentPlaceHolder1$rg$ctl00$ctl02$ctl01$ctl01','')" xr:uid="{D7F66325-C687-7744-B5E2-1DB5ACC80A74}"/>
    <hyperlink ref="F2" r:id="rId8" tooltip="Click here to sort" display="javascript:__doPostBack('ctl00$ContentPlaceHolder1$rg$ctl00$ctl02$ctl01$ctl02','')" xr:uid="{813C9302-4A10-6F4C-9714-0BC6020210F7}"/>
    <hyperlink ref="F3" r:id="rId9" tooltip="Click here to sort" display="javascript:__doPostBack('ctl00$ContentPlaceHolder1$rg$ctl00$ctl02$ctl01$ctl02','')" xr:uid="{1D4DA54E-7A64-4C42-A1C3-E26145EC410E}"/>
    <hyperlink ref="G2" r:id="rId10" tooltip="Click here to sort" display="javascript:__doPostBack('ctl00$ContentPlaceHolder1$rg$ctl00$ctl02$ctl01$ctl03','')" xr:uid="{119C3D59-1CE3-594E-847C-1A9F38965B5C}"/>
    <hyperlink ref="G3" r:id="rId11" tooltip="Click here to sort" display="javascript:__doPostBack('ctl00$ContentPlaceHolder1$rg$ctl00$ctl02$ctl01$ctl03','')" xr:uid="{B1D7A56B-D8B0-BA47-99AB-D6B89721FB9B}"/>
    <hyperlink ref="H2" r:id="rId12" tooltip="Click here to sort" display="javascript:__doPostBack('ctl00$ContentPlaceHolder1$rg$ctl00$ctl02$ctl01$ctl04','')" xr:uid="{92B45925-0EB2-2D4A-9F84-E94BA80DBAEA}"/>
    <hyperlink ref="H3" r:id="rId13" tooltip="Click here to sort" display="javascript:__doPostBack('ctl00$ContentPlaceHolder1$rg$ctl00$ctl02$ctl01$ctl04','')" xr:uid="{52208431-C15E-C741-8DA3-A3FFDB26721F}"/>
    <hyperlink ref="I2" r:id="rId14" tooltip="Click here to sort" display="javascript:__doPostBack('ctl00$ContentPlaceHolder1$rg$ctl00$ctl02$ctl01$ctl05','')" xr:uid="{CBC3E879-093D-A14D-BF2B-DFBD319DB35F}"/>
    <hyperlink ref="I3" r:id="rId15" tooltip="Click here to sort" display="javascript:__doPostBack('ctl00$ContentPlaceHolder1$rg$ctl00$ctl02$ctl01$ctl05','')" xr:uid="{74FDFAC7-329E-A648-B3C5-5F9EA543F48A}"/>
    <hyperlink ref="J2" r:id="rId16" tooltip="Click here to sort" display="javascript:__doPostBack('ctl00$ContentPlaceHolder1$rg$ctl00$ctl02$ctl01$ctl06','')" xr:uid="{61D04EA4-283D-8E43-A720-00A6EFEF79C2}"/>
    <hyperlink ref="J3" r:id="rId17" tooltip="Click here to sort" display="javascript:__doPostBack('ctl00$ContentPlaceHolder1$rg$ctl00$ctl02$ctl01$ctl06','')" xr:uid="{BB922BAE-8544-1049-B294-2A2153B5A61F}"/>
    <hyperlink ref="K2" r:id="rId18" tooltip="Click here to sort" display="javascript:__doPostBack('ctl00$ContentPlaceHolder1$rg$ctl00$ctl02$ctl01$ctl07','')" xr:uid="{D92A4BCF-C58A-7A47-B52D-926614B65BC2}"/>
    <hyperlink ref="K3" r:id="rId19" tooltip="Click here to sort" display="javascript:__doPostBack('ctl00$ContentPlaceHolder1$rg$ctl00$ctl02$ctl01$ctl07','')" xr:uid="{3C21C9F8-A450-3449-B63A-66A59CD05C94}"/>
    <hyperlink ref="L2" r:id="rId20" tooltip="Click here to sort" display="javascript:__doPostBack('ctl00$ContentPlaceHolder1$rg$ctl00$ctl02$ctl01$ctl08','')" xr:uid="{838502D2-8C7D-2F4D-957F-9095BF90BD75}"/>
    <hyperlink ref="M2" r:id="rId21" tooltip="Click here to sort" display="javascript:__doPostBack('ctl00$ContentPlaceHolder1$rg$ctl00$ctl02$ctl01$ctl09','')" xr:uid="{7C64AD15-D7BD-F547-BBF3-F448DAB40C9C}"/>
    <hyperlink ref="M3" r:id="rId22" tooltip="Click here to sort" display="javascript:__doPostBack('ctl00$ContentPlaceHolder1$rg$ctl00$ctl02$ctl01$ctl09','')" xr:uid="{56B7B47E-005E-1B4C-9EBE-607E1A0E17DA}"/>
    <hyperlink ref="N2" r:id="rId23" tooltip="Click here to sort" display="javascript:__doPostBack('ctl00$ContentPlaceHolder1$rg$ctl00$ctl02$ctl01$ctl10','')" xr:uid="{33A4534A-40DD-D641-B269-24228E71C1B1}"/>
    <hyperlink ref="N3" r:id="rId24" tooltip="Click here to sort" display="javascript:__doPostBack('ctl00$ContentPlaceHolder1$rg$ctl00$ctl02$ctl01$ctl10','')" xr:uid="{8DE90A7A-AA64-0F40-B2BC-80CDC1AF2417}"/>
    <hyperlink ref="O2" r:id="rId25" tooltip="Click here to sort" display="javascript:__doPostBack('ctl00$ContentPlaceHolder1$rg$ctl00$ctl02$ctl01$ctl11','')" xr:uid="{CFEAFD20-6BDB-AA48-98DC-18B9619B6BC4}"/>
    <hyperlink ref="P2" r:id="rId26" tooltip="Click here to sort" display="javascript:__doPostBack('ctl00$ContentPlaceHolder1$rg$ctl00$ctl02$ctl01$ctl12','')" xr:uid="{80562EEB-7DC9-834D-9369-3BFAF3DEF1BD}"/>
    <hyperlink ref="Q2" r:id="rId27" tooltip="Click here to sort" display="javascript:__doPostBack('ctl00$ContentPlaceHolder1$rg$ctl00$ctl02$ctl01$ctl13','')" xr:uid="{FB78717F-54CD-C74D-87A2-97DA7DF26B8E}"/>
    <hyperlink ref="Q3" r:id="rId28" tooltip="Click here to sort" display="javascript:__doPostBack('ctl00$ContentPlaceHolder1$rg$ctl00$ctl02$ctl01$ctl13','')" xr:uid="{C70A5993-57C9-EE41-AAAA-A65D877F8954}"/>
    <hyperlink ref="R2" r:id="rId29" tooltip="Click here to sort" display="javascript:__doPostBack('ctl00$ContentPlaceHolder1$rg$ctl00$ctl02$ctl01$ctl14','')" xr:uid="{E7CBB4E1-37EE-5941-901B-982F98BAD454}"/>
    <hyperlink ref="R3" r:id="rId30" tooltip="Click here to sort" display="javascript:__doPostBack('ctl00$ContentPlaceHolder1$rg$ctl00$ctl02$ctl01$ctl14','')" xr:uid="{46122D3A-90DC-C34B-A035-147CF5FDD9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084FC-E612-674C-9994-BD6AF620DF62}">
  <dimension ref="A1:C16"/>
  <sheetViews>
    <sheetView workbookViewId="0">
      <selection activeCell="D17" sqref="D17"/>
    </sheetView>
  </sheetViews>
  <sheetFormatPr baseColWidth="10" defaultRowHeight="16" x14ac:dyDescent="0.2"/>
  <cols>
    <col min="1" max="1" width="30" customWidth="1"/>
    <col min="2" max="2" width="15.33203125" customWidth="1"/>
    <col min="3" max="3" width="10.83203125" style="27"/>
  </cols>
  <sheetData>
    <row r="1" spans="1:3" x14ac:dyDescent="0.2">
      <c r="B1" s="19" t="s">
        <v>80</v>
      </c>
    </row>
    <row r="2" spans="1:3" ht="24" x14ac:dyDescent="0.3">
      <c r="A2" s="20" t="s">
        <v>74</v>
      </c>
      <c r="B2" s="20"/>
      <c r="C2" s="28"/>
    </row>
    <row r="3" spans="1:3" ht="24" x14ac:dyDescent="0.3">
      <c r="A3" s="23">
        <v>43891</v>
      </c>
      <c r="B3" s="24">
        <v>54000</v>
      </c>
      <c r="C3" s="29" t="s">
        <v>73</v>
      </c>
    </row>
    <row r="4" spans="1:3" ht="24" x14ac:dyDescent="0.3">
      <c r="A4" s="23">
        <v>43922</v>
      </c>
      <c r="B4" s="24">
        <v>15000</v>
      </c>
      <c r="C4" s="30">
        <f>(B4-B3)/B3</f>
        <v>-0.72222222222222221</v>
      </c>
    </row>
    <row r="5" spans="1:3" s="5" customFormat="1" ht="24" x14ac:dyDescent="0.3">
      <c r="A5" s="21"/>
      <c r="B5" s="22"/>
      <c r="C5" s="31"/>
    </row>
    <row r="6" spans="1:3" ht="24" x14ac:dyDescent="0.3">
      <c r="A6" s="20" t="s">
        <v>75</v>
      </c>
      <c r="B6" s="22"/>
      <c r="C6" s="28"/>
    </row>
    <row r="7" spans="1:3" ht="24" x14ac:dyDescent="0.3">
      <c r="A7" s="23">
        <v>43709</v>
      </c>
      <c r="B7" s="24">
        <v>70000</v>
      </c>
      <c r="C7" s="29" t="s">
        <v>73</v>
      </c>
    </row>
    <row r="8" spans="1:3" ht="24" x14ac:dyDescent="0.3">
      <c r="A8" s="23">
        <v>44075</v>
      </c>
      <c r="B8" s="24">
        <v>48000</v>
      </c>
      <c r="C8" s="30">
        <f>(B8-B7)/B7</f>
        <v>-0.31428571428571428</v>
      </c>
    </row>
    <row r="9" spans="1:3" ht="24" x14ac:dyDescent="0.3">
      <c r="A9" s="21"/>
      <c r="B9" s="22"/>
      <c r="C9" s="28"/>
    </row>
    <row r="10" spans="1:3" ht="24" x14ac:dyDescent="0.3">
      <c r="A10" s="21" t="s">
        <v>76</v>
      </c>
      <c r="B10" s="22"/>
      <c r="C10" s="28"/>
    </row>
    <row r="11" spans="1:3" ht="24" x14ac:dyDescent="0.3">
      <c r="A11" s="23" t="s">
        <v>77</v>
      </c>
      <c r="B11" s="24">
        <v>90000</v>
      </c>
      <c r="C11" s="29" t="s">
        <v>73</v>
      </c>
    </row>
    <row r="12" spans="1:3" ht="24" x14ac:dyDescent="0.3">
      <c r="A12" s="23">
        <v>44197</v>
      </c>
      <c r="B12" s="24">
        <v>68000</v>
      </c>
      <c r="C12" s="30">
        <f>(B12-B11)/B11</f>
        <v>-0.24444444444444444</v>
      </c>
    </row>
    <row r="13" spans="1:3" s="5" customFormat="1" ht="24" x14ac:dyDescent="0.3">
      <c r="A13" s="25"/>
      <c r="B13" s="26"/>
      <c r="C13" s="32"/>
    </row>
    <row r="14" spans="1:3" ht="24" x14ac:dyDescent="0.3">
      <c r="A14" s="20" t="s">
        <v>81</v>
      </c>
      <c r="B14" s="22"/>
      <c r="C14" s="28"/>
    </row>
    <row r="15" spans="1:3" ht="24" x14ac:dyDescent="0.3">
      <c r="A15" s="23" t="s">
        <v>78</v>
      </c>
      <c r="B15" s="24">
        <v>52000</v>
      </c>
      <c r="C15" s="29" t="s">
        <v>73</v>
      </c>
    </row>
    <row r="16" spans="1:3" ht="24" x14ac:dyDescent="0.3">
      <c r="A16" s="23" t="s">
        <v>79</v>
      </c>
      <c r="B16" s="24">
        <v>51000</v>
      </c>
      <c r="C16" s="30">
        <f>(B16-B15)/B15</f>
        <v>-1.9230769230769232E-2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</vt:lpstr>
      <vt:lpstr>Week 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Hanagriff</dc:creator>
  <cp:lastModifiedBy>Roger Hanagriff</cp:lastModifiedBy>
  <dcterms:created xsi:type="dcterms:W3CDTF">2021-06-27T16:43:55Z</dcterms:created>
  <dcterms:modified xsi:type="dcterms:W3CDTF">2021-06-27T17:28:30Z</dcterms:modified>
</cp:coreProperties>
</file>